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30" windowWidth="9960" windowHeight="6180" tabRatio="737" activeTab="1"/>
  </bookViews>
  <sheets>
    <sheet name="Instructions" sheetId="1" r:id="rId1"/>
    <sheet name="EXAMPLE" sheetId="2" r:id="rId2"/>
    <sheet name="Entre. Yr 1" sheetId="3" r:id="rId3"/>
    <sheet name="Entre. Yr 2" sheetId="4" r:id="rId4"/>
    <sheet name="Entre. Yr 3" sheetId="5" r:id="rId5"/>
    <sheet name="Entre. Yr 4" sheetId="6" r:id="rId6"/>
    <sheet name="Entre. Yr 5" sheetId="7" r:id="rId7"/>
    <sheet name="Entre. Yr 6" sheetId="8" r:id="rId8"/>
    <sheet name="Entre. Yr 7" sheetId="9" r:id="rId9"/>
    <sheet name="Entre. Yr 8" sheetId="10" r:id="rId10"/>
    <sheet name="TOTAL" sheetId="11" r:id="rId11"/>
  </sheets>
  <definedNames>
    <definedName name="_xlnm.Print_Area" localSheetId="2">'Entre. Yr 1'!$A$1:$H$37</definedName>
    <definedName name="_xlnm.Print_Area" localSheetId="3">'Entre. Yr 2'!$A$1:$H$37</definedName>
    <definedName name="_xlnm.Print_Area" localSheetId="4">'Entre. Yr 3'!$A$1:$H$37</definedName>
    <definedName name="_xlnm.Print_Area" localSheetId="5">'Entre. Yr 4'!$A$1:$H$37</definedName>
    <definedName name="_xlnm.Print_Area" localSheetId="6">'Entre. Yr 5'!$A$1:$H$37</definedName>
    <definedName name="_xlnm.Print_Area" localSheetId="7">'Entre. Yr 6'!$A$1:$H$37</definedName>
    <definedName name="_xlnm.Print_Area" localSheetId="8">'Entre. Yr 7'!$A$1:$H$37</definedName>
    <definedName name="_xlnm.Print_Area" localSheetId="9">'Entre. Yr 8'!$A$1:$H$37</definedName>
    <definedName name="_xlnm.Print_Area" localSheetId="10">'TOTAL'!$A$2:$K$40</definedName>
  </definedNames>
  <calcPr fullCalcOnLoad="1"/>
</workbook>
</file>

<file path=xl/sharedStrings.xml><?xml version="1.0" encoding="utf-8"?>
<sst xmlns="http://schemas.openxmlformats.org/spreadsheetml/2006/main" count="837" uniqueCount="106">
  <si>
    <r>
      <t xml:space="preserve">6.  </t>
    </r>
    <r>
      <rPr>
        <u val="single"/>
        <sz val="12"/>
        <rFont val="Geneva"/>
        <family val="0"/>
      </rPr>
      <t>Bring</t>
    </r>
    <r>
      <rPr>
        <sz val="12"/>
        <rFont val="Geneva"/>
        <family val="0"/>
      </rPr>
      <t xml:space="preserve"> the </t>
    </r>
    <r>
      <rPr>
        <u val="single"/>
        <sz val="12"/>
        <rFont val="Geneva"/>
        <family val="0"/>
      </rPr>
      <t>printed sheets</t>
    </r>
    <r>
      <rPr>
        <sz val="12"/>
        <rFont val="Geneva"/>
        <family val="0"/>
      </rPr>
      <t xml:space="preserve"> and your </t>
    </r>
    <r>
      <rPr>
        <u val="single"/>
        <sz val="12"/>
        <rFont val="Geneva"/>
        <family val="0"/>
      </rPr>
      <t>record books</t>
    </r>
    <r>
      <rPr>
        <sz val="12"/>
        <rFont val="Geneva"/>
        <family val="0"/>
      </rPr>
      <t xml:space="preserve"> to the review.</t>
    </r>
  </si>
  <si>
    <r>
      <t xml:space="preserve">7.  Important: We </t>
    </r>
    <r>
      <rPr>
        <u val="single"/>
        <sz val="12"/>
        <color indexed="10"/>
        <rFont val="Geneva"/>
        <family val="0"/>
      </rPr>
      <t>cannot</t>
    </r>
    <r>
      <rPr>
        <sz val="12"/>
        <color indexed="10"/>
        <rFont val="Geneva"/>
        <family val="0"/>
      </rPr>
      <t xml:space="preserve"> conduct the interview without your record books.</t>
    </r>
  </si>
  <si>
    <r>
      <t xml:space="preserve">5. Enter values in the </t>
    </r>
    <r>
      <rPr>
        <b/>
        <sz val="12"/>
        <color indexed="12"/>
        <rFont val="Geneva"/>
        <family val="0"/>
      </rPr>
      <t>"YELLOW" cells only</t>
    </r>
    <r>
      <rPr>
        <sz val="12"/>
        <rFont val="Geneva"/>
        <family val="0"/>
      </rPr>
      <t>.  The white cells contain formulas.</t>
    </r>
  </si>
  <si>
    <r>
      <t xml:space="preserve">7.  </t>
    </r>
    <r>
      <rPr>
        <u val="single"/>
        <sz val="12"/>
        <rFont val="Geneva"/>
        <family val="0"/>
      </rPr>
      <t>Print</t>
    </r>
    <r>
      <rPr>
        <sz val="12"/>
        <rFont val="Geneva"/>
        <family val="0"/>
      </rPr>
      <t xml:space="preserve"> each worksheet in which you enter numbers and print the "TOTAL" worksheet.</t>
    </r>
  </si>
  <si>
    <t>enterprise?</t>
  </si>
  <si>
    <t>Dear American Degree Applicant:</t>
  </si>
  <si>
    <t>4.  Enter the appropriate values from your record books onto the separate worksheets.</t>
  </si>
  <si>
    <t>8. Our goal is to help you qualify, so please help the reviewers by being organized.</t>
  </si>
  <si>
    <r>
      <t xml:space="preserve">3.  Use a </t>
    </r>
    <r>
      <rPr>
        <u val="single"/>
        <sz val="12"/>
        <color indexed="12"/>
        <rFont val="Geneva"/>
        <family val="0"/>
      </rPr>
      <t>separate worksheet for each year</t>
    </r>
    <r>
      <rPr>
        <sz val="12"/>
        <rFont val="Geneva"/>
        <family val="0"/>
      </rPr>
      <t xml:space="preserve"> of records.  Entre. Yr 1, Entre. Yr 2, Entre. Yr 3, Entre. Yr 4, etc.</t>
    </r>
  </si>
  <si>
    <t>IV. Income and Expense Summary</t>
  </si>
  <si>
    <t>(continued)</t>
  </si>
  <si>
    <t>(candidate's share only)</t>
  </si>
  <si>
    <t xml:space="preserve">    of Entrepreneurship Supervised</t>
  </si>
  <si>
    <t xml:space="preserve">    Agricultural Experience Program</t>
  </si>
  <si>
    <t>Year</t>
  </si>
  <si>
    <t>1. Current/Operating Income</t>
  </si>
  <si>
    <t>ERROR! - "X" Missing, Two X's or Wrong Year!</t>
  </si>
  <si>
    <t>a.</t>
  </si>
  <si>
    <t xml:space="preserve">Closing Current/ Operating Inventory </t>
  </si>
  <si>
    <t>b.</t>
  </si>
  <si>
    <t>Beginning Current/ Operating Inventory</t>
  </si>
  <si>
    <t>c.</t>
  </si>
  <si>
    <t>Change in Current/ Operating Inventory (a minus b)</t>
  </si>
  <si>
    <t>d.</t>
  </si>
  <si>
    <t>Cash Sales</t>
  </si>
  <si>
    <t>e.</t>
  </si>
  <si>
    <t>Value of Products Used at Home</t>
  </si>
  <si>
    <t>f.</t>
  </si>
  <si>
    <t>Value of Production Transferred or Bartered</t>
  </si>
  <si>
    <t>g.</t>
  </si>
  <si>
    <t>Value of Ag Labor Exchanged for Non-Cash Operating Expenses</t>
  </si>
  <si>
    <t>h.</t>
  </si>
  <si>
    <r>
      <t xml:space="preserve">Total Current/Operating Income </t>
    </r>
    <r>
      <rPr>
        <sz val="10"/>
        <rFont val="Arial"/>
        <family val="2"/>
      </rPr>
      <t>(c through g)</t>
    </r>
  </si>
  <si>
    <t>2. Current/Operating Expenses</t>
  </si>
  <si>
    <t>Current/ Operating Inventory Purchased</t>
  </si>
  <si>
    <t>Cash Current/ Operating Expenses-Feed</t>
  </si>
  <si>
    <t>Non-Cash Current/ Operating Expenses-Feed</t>
  </si>
  <si>
    <t>Cash Current/ Operating Expenses-Other</t>
  </si>
  <si>
    <t>Non-Cash Current/ Operating Expenses-Other</t>
  </si>
  <si>
    <t>Total Current/ Operating Expenses (add a thru e)</t>
  </si>
  <si>
    <t>3. Net Current/Operating Income</t>
  </si>
  <si>
    <t>( 1h minus 2f )</t>
  </si>
  <si>
    <t>4. Non-Current/Capital Transactions</t>
  </si>
  <si>
    <t>Closing Non-Current/Capital Inventory</t>
  </si>
  <si>
    <t>Non-Current/Capital Sales</t>
  </si>
  <si>
    <t>Beginning Non-Current/Capital Inventory</t>
  </si>
  <si>
    <t>Non-Current/Capital Purchases</t>
  </si>
  <si>
    <t>Net Capital Transactions (a+b minus c minus d)</t>
  </si>
  <si>
    <t>A</t>
  </si>
  <si>
    <t>B</t>
  </si>
  <si>
    <t>C</t>
  </si>
  <si>
    <t>D</t>
  </si>
  <si>
    <t>E</t>
  </si>
  <si>
    <t>F</t>
  </si>
  <si>
    <t>G</t>
  </si>
  <si>
    <t>H</t>
  </si>
  <si>
    <t>5. RETURN TO CAPITAL LABOR</t>
  </si>
  <si>
    <t>&amp; MANAGEMENT   (3 + 4e)</t>
  </si>
  <si>
    <t>6. TOTAL RETURN TO CAPITAL</t>
  </si>
  <si>
    <t>XXXXXXX</t>
  </si>
  <si>
    <t>LABOR &amp; MANAGEMENT</t>
  </si>
  <si>
    <t>(Years 1- 4)</t>
  </si>
  <si>
    <t>(5A+5B+5C+5D+5E+5F+5G+5H)</t>
  </si>
  <si>
    <t>(5A+5B+5C+5D ONLY)</t>
  </si>
  <si>
    <t>Page 8a</t>
  </si>
  <si>
    <t>Page 8b</t>
  </si>
  <si>
    <r>
      <t>Closing</t>
    </r>
    <r>
      <rPr>
        <sz val="10"/>
        <rFont val="Arial"/>
        <family val="2"/>
      </rPr>
      <t xml:space="preserve"> Current/ Operating Inventory </t>
    </r>
  </si>
  <si>
    <t>Record Book Year # 1</t>
  </si>
  <si>
    <t>Beef</t>
  </si>
  <si>
    <t>Corn</t>
  </si>
  <si>
    <t>Soybeans</t>
  </si>
  <si>
    <t>Hogs</t>
  </si>
  <si>
    <t>Enter Enterprise Name ----&gt;</t>
  </si>
  <si>
    <r>
      <t>Beginning</t>
    </r>
    <r>
      <rPr>
        <sz val="10"/>
        <rFont val="Arial"/>
        <family val="2"/>
      </rPr>
      <t xml:space="preserve"> Current/ Operating Inventory</t>
    </r>
  </si>
  <si>
    <r>
      <t>Change</t>
    </r>
    <r>
      <rPr>
        <sz val="10"/>
        <rFont val="Arial"/>
        <family val="2"/>
      </rPr>
      <t xml:space="preserve"> in Current/ Operating Inventory (a minus b)</t>
    </r>
  </si>
  <si>
    <t>Yr 1 TOTALS</t>
  </si>
  <si>
    <t>Page 8a/Bb</t>
  </si>
  <si>
    <t>1st - PLACE AN "X" IN THE CELL ABOVE YOUR LAST YEAR OF RECORDS!</t>
  </si>
  <si>
    <t xml:space="preserve"> </t>
  </si>
  <si>
    <t>K6</t>
  </si>
  <si>
    <t>J6</t>
  </si>
  <si>
    <t>I6</t>
  </si>
  <si>
    <t>H6</t>
  </si>
  <si>
    <t>G6</t>
  </si>
  <si>
    <t>F6</t>
  </si>
  <si>
    <t>E6</t>
  </si>
  <si>
    <t>YR</t>
  </si>
  <si>
    <t>(5A+5B+5C+5D+5E+5F=5G+5H)</t>
  </si>
  <si>
    <t>Record Book Year # 2</t>
  </si>
  <si>
    <t>Record Book Year # 3</t>
  </si>
  <si>
    <t>Record Book Year # 4</t>
  </si>
  <si>
    <t>Record Book Year # 5</t>
  </si>
  <si>
    <t>Record Book Year # 6</t>
  </si>
  <si>
    <t>Record Book Year # 7</t>
  </si>
  <si>
    <t>Record Book Year # 8</t>
  </si>
  <si>
    <r>
      <t xml:space="preserve">All American Degree Applicants </t>
    </r>
    <r>
      <rPr>
        <b/>
        <sz val="12"/>
        <color indexed="12"/>
        <rFont val="Geneva"/>
        <family val="0"/>
      </rPr>
      <t xml:space="preserve">with </t>
    </r>
    <r>
      <rPr>
        <b/>
        <u val="single"/>
        <sz val="12"/>
        <color indexed="12"/>
        <rFont val="Geneva"/>
        <family val="0"/>
      </rPr>
      <t>multiple</t>
    </r>
    <r>
      <rPr>
        <b/>
        <sz val="12"/>
        <color indexed="12"/>
        <rFont val="Geneva"/>
        <family val="0"/>
      </rPr>
      <t xml:space="preserve"> Entrepreneurship enterprises</t>
    </r>
    <r>
      <rPr>
        <b/>
        <sz val="12"/>
        <rFont val="Geneva"/>
        <family val="0"/>
      </rPr>
      <t xml:space="preserve"> </t>
    </r>
    <r>
      <rPr>
        <b/>
        <sz val="12"/>
        <color indexed="10"/>
        <rFont val="Geneva"/>
        <family val="0"/>
      </rPr>
      <t>MUST</t>
    </r>
    <r>
      <rPr>
        <b/>
        <sz val="12"/>
        <rFont val="Geneva"/>
        <family val="0"/>
      </rPr>
      <t xml:space="preserve"> complete this worksheet.  A printout of these worksheets </t>
    </r>
    <r>
      <rPr>
        <b/>
        <sz val="12"/>
        <color indexed="10"/>
        <rFont val="Geneva"/>
        <family val="0"/>
      </rPr>
      <t>must</t>
    </r>
    <r>
      <rPr>
        <b/>
        <sz val="12"/>
        <rFont val="Geneva"/>
        <family val="0"/>
      </rPr>
      <t xml:space="preserve"> be </t>
    </r>
    <r>
      <rPr>
        <b/>
        <sz val="12"/>
        <color indexed="10"/>
        <rFont val="Geneva"/>
        <family val="0"/>
      </rPr>
      <t>provided</t>
    </r>
    <r>
      <rPr>
        <b/>
        <sz val="12"/>
        <rFont val="Geneva"/>
        <family val="0"/>
      </rPr>
      <t xml:space="preserve"> to the American Degree reviewer during your record book review.</t>
    </r>
  </si>
  <si>
    <r>
      <t xml:space="preserve">Example: In 2001, you had </t>
    </r>
    <r>
      <rPr>
        <u val="single"/>
        <sz val="12"/>
        <color indexed="12"/>
        <rFont val="Geneva"/>
        <family val="0"/>
      </rPr>
      <t>hogs and soybean</t>
    </r>
    <r>
      <rPr>
        <sz val="12"/>
        <color indexed="12"/>
        <rFont val="Geneva"/>
        <family val="0"/>
      </rPr>
      <t xml:space="preserve"> production that were all maintained in </t>
    </r>
    <r>
      <rPr>
        <u val="single"/>
        <sz val="12"/>
        <color indexed="12"/>
        <rFont val="Geneva"/>
        <family val="0"/>
      </rPr>
      <t>separate enterprise records books</t>
    </r>
    <r>
      <rPr>
        <sz val="12"/>
        <color indexed="12"/>
        <rFont val="Geneva"/>
        <family val="0"/>
      </rPr>
      <t>.</t>
    </r>
  </si>
  <si>
    <r>
      <t>Reason:</t>
    </r>
    <r>
      <rPr>
        <sz val="12"/>
        <color indexed="10"/>
        <rFont val="Geneva"/>
        <family val="0"/>
      </rPr>
      <t xml:space="preserve">  Because you combine the values from all of your records to enter the values on </t>
    </r>
    <r>
      <rPr>
        <u val="single"/>
        <sz val="12"/>
        <color indexed="10"/>
        <rFont val="Geneva"/>
        <family val="0"/>
      </rPr>
      <t>pages 8a and 8b of the American Degree application</t>
    </r>
    <r>
      <rPr>
        <sz val="12"/>
        <color indexed="10"/>
        <rFont val="Geneva"/>
        <family val="0"/>
      </rPr>
      <t xml:space="preserve"> it is often difficult to compare the record book values to the application.</t>
    </r>
  </si>
  <si>
    <r>
      <t xml:space="preserve">2.  This process is </t>
    </r>
    <r>
      <rPr>
        <b/>
        <u val="single"/>
        <sz val="12"/>
        <color indexed="12"/>
        <rFont val="Geneva"/>
        <family val="0"/>
      </rPr>
      <t>not needed for placement</t>
    </r>
    <r>
      <rPr>
        <sz val="12"/>
        <rFont val="Geneva"/>
        <family val="0"/>
      </rPr>
      <t xml:space="preserve"> records.  They are much easier and faster to evaluate.</t>
    </r>
  </si>
  <si>
    <t>Intructions</t>
  </si>
  <si>
    <r>
      <t xml:space="preserve">1.  To speed the review process please itemize your </t>
    </r>
    <r>
      <rPr>
        <sz val="12"/>
        <color indexed="12"/>
        <rFont val="Geneva"/>
        <family val="0"/>
      </rPr>
      <t>ENTREPRENEURSHIP RECORDS</t>
    </r>
    <r>
      <rPr>
        <sz val="12"/>
        <rFont val="Geneva"/>
        <family val="0"/>
      </rPr>
      <t xml:space="preserve"> as shown on the "</t>
    </r>
    <r>
      <rPr>
        <sz val="12"/>
        <color indexed="12"/>
        <rFont val="Geneva"/>
        <family val="0"/>
      </rPr>
      <t>EXAMPLE" WORKSHEET</t>
    </r>
    <r>
      <rPr>
        <sz val="12"/>
        <rFont val="Geneva"/>
        <family val="0"/>
      </rPr>
      <t>.</t>
    </r>
  </si>
  <si>
    <r>
      <t xml:space="preserve">This template is designed to accommodate </t>
    </r>
    <r>
      <rPr>
        <u val="single"/>
        <sz val="12"/>
        <rFont val="Geneva"/>
        <family val="0"/>
      </rPr>
      <t>up to 4</t>
    </r>
    <r>
      <rPr>
        <sz val="12"/>
        <rFont val="Geneva"/>
        <family val="0"/>
      </rPr>
      <t xml:space="preserve"> different enterprises per year.  If you have more than 4 fill in as many as you can.</t>
    </r>
  </si>
  <si>
    <t>Note: The separate values are itemized, by year, according to each separate enterprise.</t>
  </si>
  <si>
    <r>
      <t xml:space="preserve">The </t>
    </r>
    <r>
      <rPr>
        <b/>
        <sz val="10"/>
        <color indexed="12"/>
        <rFont val="Geneva"/>
        <family val="0"/>
      </rPr>
      <t>"Totals"</t>
    </r>
    <r>
      <rPr>
        <b/>
        <sz val="10"/>
        <color indexed="10"/>
        <rFont val="Geneva"/>
        <family val="0"/>
      </rPr>
      <t xml:space="preserve"> (inside the blue box) represent the values you would into </t>
    </r>
    <r>
      <rPr>
        <b/>
        <u val="single"/>
        <sz val="10"/>
        <color indexed="10"/>
        <rFont val="Geneva"/>
        <family val="0"/>
      </rPr>
      <t>Year 1</t>
    </r>
    <r>
      <rPr>
        <b/>
        <sz val="10"/>
        <color indexed="10"/>
        <rFont val="Geneva"/>
        <family val="0"/>
      </rPr>
      <t xml:space="preserve"> of the American Degree Application.  </t>
    </r>
    <r>
      <rPr>
        <b/>
        <sz val="10"/>
        <color indexed="12"/>
        <rFont val="Geneva"/>
        <family val="0"/>
      </rPr>
      <t>However, by itemizing your enterprises we can quickly compare the values to your record books.</t>
    </r>
  </si>
  <si>
    <r>
      <t xml:space="preserve">This template simply helps you </t>
    </r>
    <r>
      <rPr>
        <b/>
        <u val="single"/>
        <sz val="10"/>
        <color indexed="12"/>
        <rFont val="Geneva"/>
        <family val="0"/>
      </rPr>
      <t>itemize and accurately record</t>
    </r>
    <r>
      <rPr>
        <b/>
        <sz val="10"/>
        <color indexed="12"/>
        <rFont val="Geneva"/>
        <family val="0"/>
      </rPr>
      <t xml:space="preserve"> the values for your various Entrepreneurship records.</t>
    </r>
  </si>
  <si>
    <r>
      <t xml:space="preserve">To help prepare for your interview, and to help you accurately complete your application, please complete the worksheets on this template </t>
    </r>
    <r>
      <rPr>
        <b/>
        <u val="single"/>
        <sz val="12"/>
        <color indexed="10"/>
        <rFont val="Geneva"/>
        <family val="0"/>
      </rPr>
      <t>if you have had multiple entreprenuership enterprises per year.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</si>
</sst>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Genev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Geneva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color indexed="12"/>
      <name val="Arial"/>
      <family val="2"/>
    </font>
    <font>
      <b/>
      <sz val="20"/>
      <color indexed="12"/>
      <name val="Arial"/>
      <family val="0"/>
    </font>
    <font>
      <sz val="18"/>
      <name val="Geneva"/>
      <family val="0"/>
    </font>
    <font>
      <sz val="12"/>
      <color indexed="10"/>
      <name val="Geneva"/>
      <family val="0"/>
    </font>
    <font>
      <b/>
      <sz val="12"/>
      <color indexed="10"/>
      <name val="Geneva"/>
      <family val="0"/>
    </font>
    <font>
      <b/>
      <sz val="9"/>
      <color indexed="10"/>
      <name val="Geneva"/>
      <family val="0"/>
    </font>
    <font>
      <b/>
      <sz val="10"/>
      <color indexed="10"/>
      <name val="Geneva"/>
      <family val="0"/>
    </font>
    <font>
      <b/>
      <sz val="10"/>
      <color indexed="12"/>
      <name val="Geneva"/>
      <family val="0"/>
    </font>
    <font>
      <u val="single"/>
      <sz val="12"/>
      <color indexed="10"/>
      <name val="Geneva"/>
      <family val="0"/>
    </font>
    <font>
      <sz val="12"/>
      <color indexed="12"/>
      <name val="Geneva"/>
      <family val="0"/>
    </font>
    <font>
      <u val="single"/>
      <sz val="12"/>
      <color indexed="12"/>
      <name val="Geneva"/>
      <family val="0"/>
    </font>
    <font>
      <u val="single"/>
      <sz val="12"/>
      <name val="Geneva"/>
      <family val="0"/>
    </font>
    <font>
      <b/>
      <sz val="12"/>
      <color indexed="12"/>
      <name val="Geneva"/>
      <family val="0"/>
    </font>
    <font>
      <sz val="8"/>
      <name val="Geneva"/>
      <family val="0"/>
    </font>
    <font>
      <b/>
      <sz val="11.5"/>
      <name val="Arial"/>
      <family val="2"/>
    </font>
    <font>
      <b/>
      <sz val="8"/>
      <name val="Arial"/>
      <family val="2"/>
    </font>
    <font>
      <b/>
      <u val="single"/>
      <sz val="12"/>
      <color indexed="10"/>
      <name val="Geneva"/>
      <family val="0"/>
    </font>
    <font>
      <b/>
      <u val="single"/>
      <sz val="12"/>
      <color indexed="12"/>
      <name val="Geneva"/>
      <family val="0"/>
    </font>
    <font>
      <b/>
      <sz val="14"/>
      <color indexed="12"/>
      <name val="Geneva"/>
      <family val="0"/>
    </font>
    <font>
      <sz val="14"/>
      <name val="Geneva"/>
      <family val="0"/>
    </font>
    <font>
      <b/>
      <u val="single"/>
      <sz val="10"/>
      <color indexed="10"/>
      <name val="Geneva"/>
      <family val="0"/>
    </font>
    <font>
      <b/>
      <u val="single"/>
      <sz val="10"/>
      <color indexed="12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6" fontId="11" fillId="2" borderId="11" xfId="0" applyNumberFormat="1" applyFont="1" applyFill="1" applyBorder="1" applyAlignment="1" applyProtection="1">
      <alignment vertical="center"/>
      <protection/>
    </xf>
    <xf numFmtId="6" fontId="11" fillId="2" borderId="12" xfId="0" applyNumberFormat="1" applyFont="1" applyFill="1" applyBorder="1" applyAlignment="1" applyProtection="1">
      <alignment vertical="center"/>
      <protection/>
    </xf>
    <xf numFmtId="6" fontId="10" fillId="2" borderId="13" xfId="0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2" fillId="0" borderId="16" xfId="0" applyFont="1" applyBorder="1" applyAlignment="1">
      <alignment/>
    </xf>
    <xf numFmtId="0" fontId="13" fillId="0" borderId="17" xfId="0" applyFont="1" applyBorder="1" applyAlignment="1">
      <alignment vertical="top"/>
    </xf>
    <xf numFmtId="0" fontId="13" fillId="0" borderId="18" xfId="0" applyFont="1" applyBorder="1" applyAlignment="1">
      <alignment vertical="top" wrapText="1"/>
    </xf>
    <xf numFmtId="0" fontId="12" fillId="0" borderId="19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wrapText="1"/>
    </xf>
    <xf numFmtId="6" fontId="11" fillId="2" borderId="25" xfId="0" applyNumberFormat="1" applyFont="1" applyFill="1" applyBorder="1" applyAlignment="1" applyProtection="1">
      <alignment vertical="center"/>
      <protection/>
    </xf>
    <xf numFmtId="6" fontId="11" fillId="2" borderId="26" xfId="0" applyNumberFormat="1" applyFont="1" applyFill="1" applyBorder="1" applyAlignment="1" applyProtection="1">
      <alignment vertical="center"/>
      <protection/>
    </xf>
    <xf numFmtId="6" fontId="11" fillId="2" borderId="27" xfId="0" applyNumberFormat="1" applyFont="1" applyFill="1" applyBorder="1" applyAlignment="1" applyProtection="1">
      <alignment vertical="center"/>
      <protection/>
    </xf>
    <xf numFmtId="0" fontId="14" fillId="0" borderId="21" xfId="0" applyFont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9" xfId="0" applyFont="1" applyBorder="1" applyAlignment="1">
      <alignment vertical="center" wrapText="1"/>
    </xf>
    <xf numFmtId="0" fontId="13" fillId="0" borderId="21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4" fontId="11" fillId="0" borderId="0" xfId="0" applyNumberFormat="1" applyFont="1" applyAlignment="1" applyProtection="1">
      <alignment/>
      <protection hidden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9" fillId="2" borderId="12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6" fontId="19" fillId="2" borderId="11" xfId="0" applyNumberFormat="1" applyFont="1" applyFill="1" applyBorder="1" applyAlignment="1" applyProtection="1">
      <alignment vertical="center"/>
      <protection hidden="1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6" fontId="6" fillId="0" borderId="30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6" fontId="6" fillId="0" borderId="31" xfId="0" applyNumberFormat="1" applyFont="1" applyBorder="1" applyAlignment="1" applyProtection="1">
      <alignment vertical="center"/>
      <protection hidden="1"/>
    </xf>
    <xf numFmtId="6" fontId="6" fillId="0" borderId="32" xfId="0" applyNumberFormat="1" applyFont="1" applyBorder="1" applyAlignment="1" applyProtection="1">
      <alignment vertical="center"/>
      <protection hidden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6" fontId="6" fillId="0" borderId="33" xfId="0" applyNumberFormat="1" applyFont="1" applyBorder="1" applyAlignment="1" applyProtection="1">
      <alignment vertical="center"/>
      <protection locked="0"/>
    </xf>
    <xf numFmtId="6" fontId="6" fillId="0" borderId="33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/>
    </xf>
    <xf numFmtId="0" fontId="15" fillId="0" borderId="20" xfId="0" applyFont="1" applyBorder="1" applyAlignment="1">
      <alignment vertical="center"/>
    </xf>
    <xf numFmtId="6" fontId="6" fillId="2" borderId="2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6" fontId="6" fillId="0" borderId="34" xfId="0" applyNumberFormat="1" applyFont="1" applyFill="1" applyBorder="1" applyAlignment="1">
      <alignment vertical="center"/>
    </xf>
    <xf numFmtId="6" fontId="19" fillId="2" borderId="25" xfId="0" applyNumberFormat="1" applyFont="1" applyFill="1" applyBorder="1" applyAlignment="1" applyProtection="1">
      <alignment vertical="center"/>
      <protection hidden="1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6" fontId="6" fillId="0" borderId="35" xfId="0" applyNumberFormat="1" applyFont="1" applyBorder="1" applyAlignment="1">
      <alignment vertical="center"/>
    </xf>
    <xf numFmtId="6" fontId="6" fillId="0" borderId="35" xfId="0" applyNumberFormat="1" applyFont="1" applyFill="1" applyBorder="1" applyAlignment="1">
      <alignment vertical="center"/>
    </xf>
    <xf numFmtId="6" fontId="15" fillId="0" borderId="33" xfId="0" applyNumberFormat="1" applyFont="1" applyBorder="1" applyAlignment="1" applyProtection="1">
      <alignment vertical="center"/>
      <protection hidden="1"/>
    </xf>
    <xf numFmtId="6" fontId="6" fillId="3" borderId="31" xfId="0" applyNumberFormat="1" applyFont="1" applyFill="1" applyBorder="1" applyAlignment="1">
      <alignment vertical="center"/>
    </xf>
    <xf numFmtId="6" fontId="6" fillId="3" borderId="31" xfId="0" applyNumberFormat="1" applyFont="1" applyFill="1" applyBorder="1" applyAlignment="1" applyProtection="1">
      <alignment vertical="center"/>
      <protection hidden="1"/>
    </xf>
    <xf numFmtId="6" fontId="6" fillId="3" borderId="32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14" fontId="6" fillId="0" borderId="0" xfId="0" applyNumberFormat="1" applyFont="1" applyAlignment="1" applyProtection="1">
      <alignment/>
      <protection hidden="1"/>
    </xf>
    <xf numFmtId="6" fontId="6" fillId="4" borderId="30" xfId="0" applyNumberFormat="1" applyFont="1" applyFill="1" applyBorder="1" applyAlignment="1" applyProtection="1">
      <alignment vertical="center"/>
      <protection locked="0"/>
    </xf>
    <xf numFmtId="6" fontId="6" fillId="4" borderId="36" xfId="0" applyNumberFormat="1" applyFont="1" applyFill="1" applyBorder="1" applyAlignment="1" applyProtection="1">
      <alignment vertical="center"/>
      <protection locked="0"/>
    </xf>
    <xf numFmtId="6" fontId="6" fillId="4" borderId="33" xfId="0" applyNumberFormat="1" applyFont="1" applyFill="1" applyBorder="1" applyAlignment="1" applyProtection="1">
      <alignment vertical="center"/>
      <protection locked="0"/>
    </xf>
    <xf numFmtId="1" fontId="18" fillId="4" borderId="25" xfId="0" applyNumberFormat="1" applyFont="1" applyFill="1" applyBorder="1" applyAlignment="1" applyProtection="1">
      <alignment horizontal="center"/>
      <protection hidden="1"/>
    </xf>
    <xf numFmtId="6" fontId="6" fillId="5" borderId="30" xfId="0" applyNumberFormat="1" applyFont="1" applyFill="1" applyBorder="1" applyAlignment="1" applyProtection="1">
      <alignment vertical="center"/>
      <protection locked="0"/>
    </xf>
    <xf numFmtId="6" fontId="6" fillId="4" borderId="36" xfId="0" applyNumberFormat="1" applyFont="1" applyFill="1" applyBorder="1" applyAlignment="1" applyProtection="1">
      <alignment vertical="center"/>
      <protection hidden="1"/>
    </xf>
    <xf numFmtId="0" fontId="21" fillId="0" borderId="15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6" fontId="6" fillId="0" borderId="34" xfId="0" applyNumberFormat="1" applyFont="1" applyBorder="1" applyAlignment="1" applyProtection="1">
      <alignment vertical="center"/>
      <protection hidden="1"/>
    </xf>
    <xf numFmtId="6" fontId="6" fillId="5" borderId="37" xfId="0" applyNumberFormat="1" applyFont="1" applyFill="1" applyBorder="1" applyAlignment="1" applyProtection="1">
      <alignment vertical="center"/>
      <protection locked="0"/>
    </xf>
    <xf numFmtId="6" fontId="6" fillId="4" borderId="37" xfId="0" applyNumberFormat="1" applyFont="1" applyFill="1" applyBorder="1" applyAlignment="1" applyProtection="1">
      <alignment vertical="center"/>
      <protection locked="0"/>
    </xf>
    <xf numFmtId="6" fontId="6" fillId="4" borderId="37" xfId="0" applyNumberFormat="1" applyFont="1" applyFill="1" applyBorder="1" applyAlignment="1" applyProtection="1">
      <alignment vertical="center"/>
      <protection hidden="1"/>
    </xf>
    <xf numFmtId="6" fontId="6" fillId="5" borderId="33" xfId="0" applyNumberFormat="1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 wrapText="1"/>
    </xf>
    <xf numFmtId="1" fontId="19" fillId="2" borderId="35" xfId="0" applyNumberFormat="1" applyFont="1" applyFill="1" applyBorder="1" applyAlignment="1" applyProtection="1">
      <alignment horizontal="center"/>
      <protection hidden="1"/>
    </xf>
    <xf numFmtId="0" fontId="17" fillId="2" borderId="20" xfId="0" applyFont="1" applyFill="1" applyBorder="1" applyAlignment="1">
      <alignment/>
    </xf>
    <xf numFmtId="0" fontId="6" fillId="2" borderId="20" xfId="0" applyFont="1" applyFill="1" applyBorder="1" applyAlignment="1">
      <alignment wrapText="1"/>
    </xf>
    <xf numFmtId="6" fontId="6" fillId="2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wrapText="1"/>
    </xf>
    <xf numFmtId="6" fontId="15" fillId="2" borderId="21" xfId="0" applyNumberFormat="1" applyFont="1" applyFill="1" applyBorder="1" applyAlignment="1">
      <alignment horizontal="center" vertical="center"/>
    </xf>
    <xf numFmtId="6" fontId="6" fillId="4" borderId="11" xfId="0" applyNumberFormat="1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6" fontId="15" fillId="0" borderId="38" xfId="0" applyNumberFormat="1" applyFont="1" applyBorder="1" applyAlignment="1" applyProtection="1">
      <alignment/>
      <protection hidden="1"/>
    </xf>
    <xf numFmtId="6" fontId="6" fillId="5" borderId="31" xfId="0" applyNumberFormat="1" applyFont="1" applyFill="1" applyBorder="1" applyAlignment="1" applyProtection="1">
      <alignment vertical="center"/>
      <protection locked="0"/>
    </xf>
    <xf numFmtId="0" fontId="17" fillId="0" borderId="20" xfId="0" applyFont="1" applyBorder="1" applyAlignment="1">
      <alignment/>
    </xf>
    <xf numFmtId="0" fontId="15" fillId="0" borderId="19" xfId="0" applyFont="1" applyBorder="1" applyAlignment="1">
      <alignment vertical="center"/>
    </xf>
    <xf numFmtId="6" fontId="6" fillId="4" borderId="15" xfId="0" applyNumberFormat="1" applyFont="1" applyFill="1" applyBorder="1" applyAlignment="1" applyProtection="1">
      <alignment vertical="center"/>
      <protection locked="0"/>
    </xf>
    <xf numFmtId="49" fontId="9" fillId="2" borderId="5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49" fontId="9" fillId="2" borderId="28" xfId="0" applyNumberFormat="1" applyFont="1" applyFill="1" applyBorder="1" applyAlignment="1">
      <alignment/>
    </xf>
    <xf numFmtId="0" fontId="9" fillId="2" borderId="29" xfId="0" applyFont="1" applyFill="1" applyBorder="1" applyAlignment="1">
      <alignment vertical="top"/>
    </xf>
    <xf numFmtId="0" fontId="9" fillId="2" borderId="29" xfId="0" applyFont="1" applyFill="1" applyBorder="1" applyAlignment="1">
      <alignment/>
    </xf>
    <xf numFmtId="0" fontId="17" fillId="2" borderId="39" xfId="0" applyFont="1" applyFill="1" applyBorder="1" applyAlignment="1">
      <alignment/>
    </xf>
    <xf numFmtId="0" fontId="17" fillId="2" borderId="40" xfId="0" applyFont="1" applyFill="1" applyBorder="1" applyAlignment="1">
      <alignment/>
    </xf>
    <xf numFmtId="0" fontId="6" fillId="2" borderId="41" xfId="0" applyFont="1" applyFill="1" applyBorder="1" applyAlignment="1">
      <alignment horizontal="left" wrapText="1"/>
    </xf>
    <xf numFmtId="0" fontId="24" fillId="2" borderId="6" xfId="0" applyFont="1" applyFill="1" applyBorder="1" applyAlignment="1">
      <alignment/>
    </xf>
    <xf numFmtId="49" fontId="9" fillId="2" borderId="14" xfId="0" applyNumberFormat="1" applyFont="1" applyFill="1" applyBorder="1" applyAlignment="1">
      <alignment/>
    </xf>
    <xf numFmtId="0" fontId="9" fillId="2" borderId="0" xfId="0" applyFont="1" applyFill="1" applyBorder="1" applyAlignment="1">
      <alignment vertical="top"/>
    </xf>
    <xf numFmtId="0" fontId="13" fillId="0" borderId="0" xfId="0" applyFont="1" applyAlignment="1">
      <alignment/>
    </xf>
    <xf numFmtId="1" fontId="25" fillId="0" borderId="0" xfId="0" applyNumberFormat="1" applyFont="1" applyFill="1" applyBorder="1" applyAlignment="1" applyProtection="1">
      <alignment horizontal="center"/>
      <protection/>
    </xf>
    <xf numFmtId="6" fontId="0" fillId="0" borderId="0" xfId="0" applyNumberFormat="1" applyAlignment="1">
      <alignment/>
    </xf>
    <xf numFmtId="6" fontId="0" fillId="0" borderId="0" xfId="0" applyNumberFormat="1" applyAlignment="1" applyProtection="1">
      <alignment/>
      <protection hidden="1"/>
    </xf>
    <xf numFmtId="1" fontId="0" fillId="0" borderId="0" xfId="0" applyNumberFormat="1" applyAlignment="1">
      <alignment/>
    </xf>
    <xf numFmtId="0" fontId="0" fillId="2" borderId="20" xfId="0" applyFill="1" applyBorder="1" applyAlignment="1">
      <alignment/>
    </xf>
    <xf numFmtId="0" fontId="13" fillId="2" borderId="20" xfId="0" applyFont="1" applyFill="1" applyBorder="1" applyAlignment="1">
      <alignment wrapText="1"/>
    </xf>
    <xf numFmtId="0" fontId="9" fillId="2" borderId="8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6" fillId="2" borderId="41" xfId="0" applyFont="1" applyFill="1" applyBorder="1" applyAlignment="1">
      <alignment vertical="top"/>
    </xf>
    <xf numFmtId="0" fontId="0" fillId="2" borderId="6" xfId="0" applyFill="1" applyBorder="1" applyAlignment="1">
      <alignment/>
    </xf>
    <xf numFmtId="0" fontId="12" fillId="2" borderId="41" xfId="0" applyFont="1" applyFill="1" applyBorder="1" applyAlignment="1">
      <alignment horizontal="left" wrapText="1"/>
    </xf>
    <xf numFmtId="49" fontId="9" fillId="2" borderId="28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23" fillId="2" borderId="39" xfId="0" applyFont="1" applyFill="1" applyBorder="1" applyAlignment="1">
      <alignment/>
    </xf>
    <xf numFmtId="0" fontId="23" fillId="2" borderId="40" xfId="0" applyFont="1" applyFill="1" applyBorder="1" applyAlignment="1">
      <alignment/>
    </xf>
    <xf numFmtId="0" fontId="12" fillId="2" borderId="41" xfId="0" applyFont="1" applyFill="1" applyBorder="1" applyAlignment="1">
      <alignment vertical="top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8" fillId="6" borderId="38" xfId="0" applyFont="1" applyFill="1" applyBorder="1" applyAlignment="1">
      <alignment wrapText="1"/>
    </xf>
    <xf numFmtId="0" fontId="28" fillId="6" borderId="0" xfId="0" applyFont="1" applyFill="1" applyBorder="1" applyAlignment="1">
      <alignment wrapText="1"/>
    </xf>
    <xf numFmtId="0" fontId="28" fillId="6" borderId="29" xfId="0" applyFont="1" applyFill="1" applyBorder="1" applyAlignment="1">
      <alignment wrapText="1"/>
    </xf>
    <xf numFmtId="0" fontId="28" fillId="6" borderId="38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 wrapText="1"/>
    </xf>
    <xf numFmtId="0" fontId="26" fillId="0" borderId="36" xfId="0" applyNumberFormat="1" applyFont="1" applyBorder="1" applyAlignment="1" applyProtection="1">
      <alignment horizontal="center" vertic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1" fontId="7" fillId="0" borderId="25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7" fillId="0" borderId="43" xfId="0" applyNumberFormat="1" applyFont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vertical="center"/>
      <protection/>
    </xf>
    <xf numFmtId="0" fontId="11" fillId="2" borderId="12" xfId="0" applyFont="1" applyFill="1" applyBorder="1" applyAlignment="1" applyProtection="1">
      <alignment vertical="center"/>
      <protection/>
    </xf>
    <xf numFmtId="0" fontId="11" fillId="2" borderId="11" xfId="0" applyFont="1" applyFill="1" applyBorder="1" applyAlignment="1" applyProtection="1">
      <alignment vertical="center"/>
      <protection/>
    </xf>
    <xf numFmtId="6" fontId="10" fillId="2" borderId="11" xfId="0" applyNumberFormat="1" applyFont="1" applyFill="1" applyBorder="1" applyAlignment="1" applyProtection="1">
      <alignment vertical="center"/>
      <protection/>
    </xf>
    <xf numFmtId="6" fontId="11" fillId="4" borderId="30" xfId="0" applyNumberFormat="1" applyFont="1" applyFill="1" applyBorder="1" applyAlignment="1" applyProtection="1">
      <alignment vertical="center"/>
      <protection/>
    </xf>
    <xf numFmtId="6" fontId="11" fillId="0" borderId="30" xfId="0" applyNumberFormat="1" applyFont="1" applyFill="1" applyBorder="1" applyAlignment="1" applyProtection="1">
      <alignment vertical="center"/>
      <protection/>
    </xf>
    <xf numFmtId="6" fontId="11" fillId="0" borderId="30" xfId="0" applyNumberFormat="1" applyFont="1" applyBorder="1" applyAlignment="1" applyProtection="1">
      <alignment vertical="center"/>
      <protection/>
    </xf>
    <xf numFmtId="6" fontId="11" fillId="0" borderId="38" xfId="0" applyNumberFormat="1" applyFont="1" applyBorder="1" applyAlignment="1" applyProtection="1">
      <alignment vertical="center"/>
      <protection/>
    </xf>
    <xf numFmtId="6" fontId="11" fillId="0" borderId="44" xfId="0" applyNumberFormat="1" applyFont="1" applyBorder="1" applyAlignment="1" applyProtection="1">
      <alignment vertical="center"/>
      <protection/>
    </xf>
    <xf numFmtId="6" fontId="11" fillId="4" borderId="36" xfId="0" applyNumberFormat="1" applyFont="1" applyFill="1" applyBorder="1" applyAlignment="1" applyProtection="1">
      <alignment vertical="center"/>
      <protection/>
    </xf>
    <xf numFmtId="6" fontId="11" fillId="4" borderId="45" xfId="0" applyNumberFormat="1" applyFont="1" applyFill="1" applyBorder="1" applyAlignment="1" applyProtection="1">
      <alignment vertical="center"/>
      <protection/>
    </xf>
    <xf numFmtId="6" fontId="11" fillId="4" borderId="31" xfId="0" applyNumberFormat="1" applyFont="1" applyFill="1" applyBorder="1" applyAlignment="1" applyProtection="1">
      <alignment vertical="center"/>
      <protection/>
    </xf>
    <xf numFmtId="6" fontId="11" fillId="4" borderId="33" xfId="0" applyNumberFormat="1" applyFont="1" applyFill="1" applyBorder="1" applyAlignment="1" applyProtection="1">
      <alignment vertical="center"/>
      <protection/>
    </xf>
    <xf numFmtId="6" fontId="11" fillId="0" borderId="33" xfId="0" applyNumberFormat="1" applyFont="1" applyFill="1" applyBorder="1" applyAlignment="1" applyProtection="1">
      <alignment vertical="center"/>
      <protection/>
    </xf>
    <xf numFmtId="6" fontId="11" fillId="0" borderId="33" xfId="0" applyNumberFormat="1" applyFont="1" applyBorder="1" applyAlignment="1" applyProtection="1">
      <alignment vertical="center"/>
      <protection/>
    </xf>
    <xf numFmtId="6" fontId="11" fillId="0" borderId="46" xfId="0" applyNumberFormat="1" applyFont="1" applyBorder="1" applyAlignment="1" applyProtection="1">
      <alignment vertical="center"/>
      <protection/>
    </xf>
    <xf numFmtId="6" fontId="11" fillId="0" borderId="47" xfId="0" applyNumberFormat="1" applyFont="1" applyBorder="1" applyAlignment="1" applyProtection="1">
      <alignment vertical="center"/>
      <protection/>
    </xf>
    <xf numFmtId="6" fontId="11" fillId="0" borderId="36" xfId="0" applyNumberFormat="1" applyFont="1" applyFill="1" applyBorder="1" applyAlignment="1" applyProtection="1">
      <alignment vertical="center"/>
      <protection/>
    </xf>
    <xf numFmtId="6" fontId="11" fillId="0" borderId="36" xfId="0" applyNumberFormat="1" applyFont="1" applyBorder="1" applyAlignment="1" applyProtection="1">
      <alignment vertical="center"/>
      <protection/>
    </xf>
    <xf numFmtId="6" fontId="11" fillId="0" borderId="48" xfId="0" applyNumberFormat="1" applyFont="1" applyBorder="1" applyAlignment="1" applyProtection="1">
      <alignment vertical="center"/>
      <protection/>
    </xf>
    <xf numFmtId="6" fontId="11" fillId="0" borderId="45" xfId="0" applyNumberFormat="1" applyFont="1" applyBorder="1" applyAlignment="1" applyProtection="1">
      <alignment vertical="center"/>
      <protection/>
    </xf>
    <xf numFmtId="6" fontId="11" fillId="0" borderId="31" xfId="0" applyNumberFormat="1" applyFont="1" applyBorder="1" applyAlignment="1" applyProtection="1">
      <alignment vertical="center"/>
      <protection/>
    </xf>
    <xf numFmtId="6" fontId="12" fillId="0" borderId="20" xfId="0" applyNumberFormat="1" applyFont="1" applyFill="1" applyBorder="1" applyAlignment="1" applyProtection="1">
      <alignment vertical="center"/>
      <protection/>
    </xf>
    <xf numFmtId="6" fontId="12" fillId="0" borderId="49" xfId="0" applyNumberFormat="1" applyFont="1" applyFill="1" applyBorder="1" applyAlignment="1" applyProtection="1">
      <alignment vertical="center"/>
      <protection/>
    </xf>
    <xf numFmtId="6" fontId="11" fillId="4" borderId="11" xfId="0" applyNumberFormat="1" applyFont="1" applyFill="1" applyBorder="1" applyAlignment="1" applyProtection="1">
      <alignment vertical="center"/>
      <protection/>
    </xf>
    <xf numFmtId="6" fontId="11" fillId="0" borderId="11" xfId="0" applyNumberFormat="1" applyFont="1" applyFill="1" applyBorder="1" applyAlignment="1" applyProtection="1">
      <alignment vertical="center"/>
      <protection/>
    </xf>
    <xf numFmtId="6" fontId="11" fillId="0" borderId="11" xfId="0" applyNumberFormat="1" applyFont="1" applyBorder="1" applyAlignment="1" applyProtection="1">
      <alignment vertical="center"/>
      <protection/>
    </xf>
    <xf numFmtId="6" fontId="11" fillId="0" borderId="12" xfId="0" applyNumberFormat="1" applyFont="1" applyBorder="1" applyAlignment="1" applyProtection="1">
      <alignment vertical="center"/>
      <protection/>
    </xf>
    <xf numFmtId="6" fontId="11" fillId="0" borderId="13" xfId="0" applyNumberFormat="1" applyFont="1" applyBorder="1" applyAlignment="1" applyProtection="1">
      <alignment vertical="center"/>
      <protection/>
    </xf>
    <xf numFmtId="6" fontId="11" fillId="4" borderId="50" xfId="0" applyNumberFormat="1" applyFont="1" applyFill="1" applyBorder="1" applyAlignment="1" applyProtection="1">
      <alignment vertical="center"/>
      <protection/>
    </xf>
    <xf numFmtId="6" fontId="11" fillId="4" borderId="51" xfId="0" applyNumberFormat="1" applyFont="1" applyFill="1" applyBorder="1" applyAlignment="1" applyProtection="1">
      <alignment vertical="center"/>
      <protection/>
    </xf>
    <xf numFmtId="6" fontId="11" fillId="4" borderId="32" xfId="0" applyNumberFormat="1" applyFont="1" applyFill="1" applyBorder="1" applyAlignment="1" applyProtection="1">
      <alignment vertical="center"/>
      <protection/>
    </xf>
    <xf numFmtId="6" fontId="16" fillId="4" borderId="48" xfId="0" applyNumberFormat="1" applyFont="1" applyFill="1" applyBorder="1" applyAlignment="1" applyProtection="1">
      <alignment/>
      <protection/>
    </xf>
    <xf numFmtId="6" fontId="16" fillId="4" borderId="19" xfId="0" applyNumberFormat="1" applyFont="1" applyFill="1" applyBorder="1" applyAlignment="1" applyProtection="1">
      <alignment/>
      <protection/>
    </xf>
    <xf numFmtId="6" fontId="16" fillId="4" borderId="50" xfId="0" applyNumberFormat="1" applyFont="1" applyFill="1" applyBorder="1" applyAlignment="1" applyProtection="1">
      <alignment/>
      <protection/>
    </xf>
    <xf numFmtId="6" fontId="16" fillId="4" borderId="32" xfId="0" applyNumberFormat="1" applyFont="1" applyFill="1" applyBorder="1" applyAlignment="1" applyProtection="1">
      <alignment/>
      <protection/>
    </xf>
    <xf numFmtId="6" fontId="12" fillId="0" borderId="34" xfId="0" applyNumberFormat="1" applyFont="1" applyFill="1" applyBorder="1" applyAlignment="1" applyProtection="1">
      <alignment vertical="center"/>
      <protection/>
    </xf>
    <xf numFmtId="6" fontId="12" fillId="0" borderId="52" xfId="0" applyNumberFormat="1" applyFont="1" applyFill="1" applyBorder="1" applyAlignment="1" applyProtection="1">
      <alignment vertical="center"/>
      <protection/>
    </xf>
    <xf numFmtId="6" fontId="12" fillId="0" borderId="53" xfId="0" applyNumberFormat="1" applyFont="1" applyFill="1" applyBorder="1" applyAlignment="1" applyProtection="1">
      <alignment vertical="center"/>
      <protection/>
    </xf>
    <xf numFmtId="6" fontId="12" fillId="2" borderId="20" xfId="0" applyNumberFormat="1" applyFont="1" applyFill="1" applyBorder="1" applyAlignment="1" applyProtection="1">
      <alignment vertical="center"/>
      <protection/>
    </xf>
    <xf numFmtId="6" fontId="12" fillId="2" borderId="49" xfId="0" applyNumberFormat="1" applyFont="1" applyFill="1" applyBorder="1" applyAlignment="1" applyProtection="1">
      <alignment vertical="center"/>
      <protection/>
    </xf>
    <xf numFmtId="6" fontId="10" fillId="2" borderId="25" xfId="0" applyNumberFormat="1" applyFont="1" applyFill="1" applyBorder="1" applyAlignment="1" applyProtection="1">
      <alignment vertical="center"/>
      <protection/>
    </xf>
    <xf numFmtId="6" fontId="11" fillId="4" borderId="15" xfId="0" applyNumberFormat="1" applyFont="1" applyFill="1" applyBorder="1" applyAlignment="1" applyProtection="1">
      <alignment vertical="center"/>
      <protection/>
    </xf>
    <xf numFmtId="6" fontId="11" fillId="4" borderId="13" xfId="0" applyNumberFormat="1" applyFont="1" applyFill="1" applyBorder="1" applyAlignment="1" applyProtection="1">
      <alignment vertical="center"/>
      <protection/>
    </xf>
    <xf numFmtId="6" fontId="9" fillId="0" borderId="21" xfId="0" applyNumberFormat="1" applyFont="1" applyFill="1" applyBorder="1" applyAlignment="1" applyProtection="1">
      <alignment horizontal="center" vertical="center"/>
      <protection/>
    </xf>
    <xf numFmtId="6" fontId="9" fillId="0" borderId="49" xfId="0" applyNumberFormat="1" applyFont="1" applyFill="1" applyBorder="1" applyAlignment="1" applyProtection="1">
      <alignment horizontal="center" vertical="center"/>
      <protection/>
    </xf>
    <xf numFmtId="6" fontId="12" fillId="0" borderId="35" xfId="0" applyNumberFormat="1" applyFont="1" applyBorder="1" applyAlignment="1" applyProtection="1">
      <alignment vertical="center"/>
      <protection/>
    </xf>
    <xf numFmtId="6" fontId="12" fillId="0" borderId="35" xfId="0" applyNumberFormat="1" applyFont="1" applyFill="1" applyBorder="1" applyAlignment="1" applyProtection="1">
      <alignment vertical="center"/>
      <protection/>
    </xf>
    <xf numFmtId="6" fontId="12" fillId="0" borderId="42" xfId="0" applyNumberFormat="1" applyFont="1" applyFill="1" applyBorder="1" applyAlignment="1" applyProtection="1">
      <alignment vertical="center"/>
      <protection/>
    </xf>
    <xf numFmtId="6" fontId="12" fillId="4" borderId="54" xfId="0" applyNumberFormat="1" applyFont="1" applyFill="1" applyBorder="1" applyAlignment="1" applyProtection="1">
      <alignment vertical="center"/>
      <protection/>
    </xf>
    <xf numFmtId="6" fontId="12" fillId="4" borderId="35" xfId="0" applyNumberFormat="1" applyFont="1" applyFill="1" applyBorder="1" applyAlignment="1" applyProtection="1">
      <alignment vertical="center"/>
      <protection/>
    </xf>
    <xf numFmtId="6" fontId="12" fillId="4" borderId="42" xfId="0" applyNumberFormat="1" applyFont="1" applyFill="1" applyBorder="1" applyAlignment="1" applyProtection="1">
      <alignment vertical="center"/>
      <protection/>
    </xf>
    <xf numFmtId="6" fontId="12" fillId="4" borderId="43" xfId="0" applyNumberFormat="1" applyFont="1" applyFill="1" applyBorder="1" applyAlignment="1" applyProtection="1">
      <alignment vertical="center"/>
      <protection/>
    </xf>
    <xf numFmtId="6" fontId="16" fillId="4" borderId="33" xfId="0" applyNumberFormat="1" applyFont="1" applyFill="1" applyBorder="1" applyAlignment="1" applyProtection="1">
      <alignment vertical="center"/>
      <protection/>
    </xf>
    <xf numFmtId="6" fontId="16" fillId="4" borderId="46" xfId="0" applyNumberFormat="1" applyFont="1" applyFill="1" applyBorder="1" applyAlignment="1" applyProtection="1">
      <alignment vertical="center"/>
      <protection/>
    </xf>
    <xf numFmtId="6" fontId="16" fillId="4" borderId="55" xfId="0" applyNumberFormat="1" applyFont="1" applyFill="1" applyBorder="1" applyAlignment="1" applyProtection="1">
      <alignment vertical="center"/>
      <protection/>
    </xf>
    <xf numFmtId="6" fontId="16" fillId="4" borderId="34" xfId="0" applyNumberFormat="1" applyFont="1" applyFill="1" applyBorder="1" applyAlignment="1" applyProtection="1">
      <alignment vertical="center"/>
      <protection/>
    </xf>
    <xf numFmtId="6" fontId="16" fillId="4" borderId="53" xfId="0" applyNumberFormat="1" applyFont="1" applyFill="1" applyBorder="1" applyAlignment="1" applyProtection="1">
      <alignment vertical="center"/>
      <protection/>
    </xf>
    <xf numFmtId="6" fontId="12" fillId="3" borderId="31" xfId="0" applyNumberFormat="1" applyFont="1" applyFill="1" applyBorder="1" applyAlignment="1" applyProtection="1">
      <alignment vertical="center"/>
      <protection/>
    </xf>
    <xf numFmtId="6" fontId="12" fillId="3" borderId="32" xfId="0" applyNumberFormat="1" applyFont="1" applyFill="1" applyBorder="1" applyAlignment="1" applyProtection="1">
      <alignment vertical="center"/>
      <protection/>
    </xf>
    <xf numFmtId="6" fontId="12" fillId="3" borderId="34" xfId="0" applyNumberFormat="1" applyFont="1" applyFill="1" applyBorder="1" applyAlignment="1" applyProtection="1">
      <alignment vertical="center"/>
      <protection/>
    </xf>
    <xf numFmtId="6" fontId="12" fillId="3" borderId="53" xfId="0" applyNumberFormat="1" applyFont="1" applyFill="1" applyBorder="1" applyAlignment="1" applyProtection="1">
      <alignment vertical="center"/>
      <protection/>
    </xf>
    <xf numFmtId="6" fontId="12" fillId="0" borderId="56" xfId="0" applyNumberFormat="1" applyFont="1" applyBorder="1" applyAlignment="1" applyProtection="1">
      <alignment vertical="center"/>
      <protection/>
    </xf>
    <xf numFmtId="6" fontId="16" fillId="0" borderId="56" xfId="0" applyNumberFormat="1" applyFont="1" applyBorder="1" applyAlignment="1" applyProtection="1">
      <alignment vertical="center"/>
      <protection/>
    </xf>
    <xf numFmtId="6" fontId="9" fillId="0" borderId="32" xfId="0" applyNumberFormat="1" applyFont="1" applyFill="1" applyBorder="1" applyAlignment="1" applyProtection="1">
      <alignment vertical="center"/>
      <protection/>
    </xf>
    <xf numFmtId="6" fontId="12" fillId="0" borderId="57" xfId="0" applyNumberFormat="1" applyFont="1" applyBorder="1" applyAlignment="1" applyProtection="1">
      <alignment vertical="center"/>
      <protection/>
    </xf>
    <xf numFmtId="49" fontId="39" fillId="2" borderId="28" xfId="0" applyNumberFormat="1" applyFont="1" applyFill="1" applyBorder="1" applyAlignment="1">
      <alignment vertical="center"/>
    </xf>
    <xf numFmtId="6" fontId="15" fillId="0" borderId="32" xfId="0" applyNumberFormat="1" applyFont="1" applyFill="1" applyBorder="1" applyAlignment="1" applyProtection="1">
      <alignment vertical="center"/>
      <protection/>
    </xf>
    <xf numFmtId="6" fontId="15" fillId="0" borderId="58" xfId="0" applyNumberFormat="1" applyFont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28" fillId="6" borderId="48" xfId="0" applyFont="1" applyFill="1" applyBorder="1" applyAlignment="1">
      <alignment wrapText="1"/>
    </xf>
    <xf numFmtId="0" fontId="28" fillId="6" borderId="17" xfId="0" applyFont="1" applyFill="1" applyBorder="1" applyAlignment="1">
      <alignment wrapText="1"/>
    </xf>
    <xf numFmtId="0" fontId="28" fillId="6" borderId="18" xfId="0" applyFont="1" applyFill="1" applyBorder="1" applyAlignment="1">
      <alignment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34" fillId="6" borderId="29" xfId="0" applyFont="1" applyFill="1" applyBorder="1" applyAlignment="1">
      <alignment horizontal="center" vertical="center" wrapText="1"/>
    </xf>
    <xf numFmtId="0" fontId="34" fillId="6" borderId="46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28" fillId="6" borderId="15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3" fillId="0" borderId="17" xfId="0" applyFont="1" applyFill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23" fillId="7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0" fontId="32" fillId="0" borderId="0" xfId="0" applyFont="1" applyAlignment="1">
      <alignment vertical="center" wrapText="1"/>
    </xf>
    <xf numFmtId="0" fontId="31" fillId="7" borderId="0" xfId="0" applyFont="1" applyFill="1" applyAlignment="1">
      <alignment horizontal="center" vertical="center" wrapText="1"/>
    </xf>
    <xf numFmtId="0" fontId="20" fillId="7" borderId="5" xfId="0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7" borderId="59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57" xfId="0" applyFill="1" applyBorder="1" applyAlignment="1">
      <alignment/>
    </xf>
    <xf numFmtId="0" fontId="19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9" fillId="7" borderId="0" xfId="0" applyFont="1" applyFill="1" applyAlignment="1">
      <alignment horizontal="center" vertical="center" wrapText="1"/>
    </xf>
    <xf numFmtId="0" fontId="30" fillId="7" borderId="0" xfId="0" applyFont="1" applyFill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6" fontId="40" fillId="0" borderId="50" xfId="0" applyNumberFormat="1" applyFont="1" applyFill="1" applyBorder="1" applyAlignment="1" applyProtection="1">
      <alignment vertical="center"/>
      <protection/>
    </xf>
    <xf numFmtId="0" fontId="38" fillId="0" borderId="4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</xdr:row>
      <xdr:rowOff>114300</xdr:rowOff>
    </xdr:from>
    <xdr:to>
      <xdr:col>8</xdr:col>
      <xdr:colOff>809625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3286125" y="714375"/>
          <a:ext cx="4314825" cy="523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733425</xdr:colOff>
      <xdr:row>2</xdr:row>
      <xdr:rowOff>114300</xdr:rowOff>
    </xdr:from>
    <xdr:to>
      <xdr:col>6</xdr:col>
      <xdr:colOff>733425</xdr:colOff>
      <xdr:row>33</xdr:row>
      <xdr:rowOff>9525</xdr:rowOff>
    </xdr:to>
    <xdr:sp>
      <xdr:nvSpPr>
        <xdr:cNvPr id="2" name="Line 4"/>
        <xdr:cNvSpPr>
          <a:spLocks/>
        </xdr:cNvSpPr>
      </xdr:nvSpPr>
      <xdr:spPr>
        <a:xfrm>
          <a:off x="5857875" y="514350"/>
          <a:ext cx="0" cy="78295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142875</xdr:rowOff>
    </xdr:from>
    <xdr:to>
      <xdr:col>8</xdr:col>
      <xdr:colOff>123825</xdr:colOff>
      <xdr:row>32</xdr:row>
      <xdr:rowOff>200025</xdr:rowOff>
    </xdr:to>
    <xdr:sp>
      <xdr:nvSpPr>
        <xdr:cNvPr id="3" name="Line 5"/>
        <xdr:cNvSpPr>
          <a:spLocks/>
        </xdr:cNvSpPr>
      </xdr:nvSpPr>
      <xdr:spPr>
        <a:xfrm>
          <a:off x="6915150" y="542925"/>
          <a:ext cx="0" cy="77819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733425</xdr:colOff>
      <xdr:row>33</xdr:row>
      <xdr:rowOff>0</xdr:rowOff>
    </xdr:from>
    <xdr:to>
      <xdr:col>8</xdr:col>
      <xdr:colOff>123825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>
          <a:off x="5857875" y="8334375"/>
          <a:ext cx="10572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733425</xdr:colOff>
      <xdr:row>2</xdr:row>
      <xdr:rowOff>123825</xdr:rowOff>
    </xdr:from>
    <xdr:to>
      <xdr:col>8</xdr:col>
      <xdr:colOff>123825</xdr:colOff>
      <xdr:row>2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857875" y="523875"/>
          <a:ext cx="10572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152400</xdr:rowOff>
    </xdr:from>
    <xdr:to>
      <xdr:col>9</xdr:col>
      <xdr:colOff>47625</xdr:colOff>
      <xdr:row>10</xdr:row>
      <xdr:rowOff>152400</xdr:rowOff>
    </xdr:to>
    <xdr:sp>
      <xdr:nvSpPr>
        <xdr:cNvPr id="6" name="Line 8"/>
        <xdr:cNvSpPr>
          <a:spLocks/>
        </xdr:cNvSpPr>
      </xdr:nvSpPr>
      <xdr:spPr>
        <a:xfrm flipH="1">
          <a:off x="6810375" y="2647950"/>
          <a:ext cx="857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800100</xdr:colOff>
      <xdr:row>5</xdr:row>
      <xdr:rowOff>295275</xdr:rowOff>
    </xdr:from>
    <xdr:to>
      <xdr:col>8</xdr:col>
      <xdr:colOff>762000</xdr:colOff>
      <xdr:row>6</xdr:row>
      <xdr:rowOff>123825</xdr:rowOff>
    </xdr:to>
    <xdr:sp>
      <xdr:nvSpPr>
        <xdr:cNvPr id="7" name="Line 9"/>
        <xdr:cNvSpPr>
          <a:spLocks/>
        </xdr:cNvSpPr>
      </xdr:nvSpPr>
      <xdr:spPr>
        <a:xfrm flipH="1">
          <a:off x="3438525" y="1266825"/>
          <a:ext cx="41148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1">
      <selection activeCell="A4" sqref="A4"/>
    </sheetView>
  </sheetViews>
  <sheetFormatPr defaultColWidth="10.875" defaultRowHeight="12"/>
  <cols>
    <col min="1" max="5" width="10.875" style="174" customWidth="1"/>
    <col min="6" max="6" width="37.00390625" style="174" customWidth="1"/>
    <col min="7" max="16384" width="10.875" style="174" customWidth="1"/>
  </cols>
  <sheetData>
    <row r="1" ht="24.75" customHeight="1">
      <c r="A1" s="175" t="s">
        <v>5</v>
      </c>
    </row>
    <row r="2" spans="1:6" ht="60" customHeight="1">
      <c r="A2" s="270" t="s">
        <v>95</v>
      </c>
      <c r="B2" s="271"/>
      <c r="C2" s="271"/>
      <c r="D2" s="271"/>
      <c r="E2" s="271"/>
      <c r="F2" s="271"/>
    </row>
    <row r="3" spans="1:6" ht="57.75" customHeight="1">
      <c r="A3" s="261" t="s">
        <v>105</v>
      </c>
      <c r="B3" s="262"/>
      <c r="C3" s="262"/>
      <c r="D3" s="262"/>
      <c r="E3" s="262"/>
      <c r="F3" s="263"/>
    </row>
    <row r="4" spans="1:6" ht="16.5" customHeight="1">
      <c r="A4" s="176"/>
      <c r="B4" s="177"/>
      <c r="C4" s="177"/>
      <c r="D4" s="177"/>
      <c r="E4" s="177"/>
      <c r="F4" s="178"/>
    </row>
    <row r="5" spans="1:6" ht="34.5" customHeight="1">
      <c r="A5" s="264" t="s">
        <v>96</v>
      </c>
      <c r="B5" s="265"/>
      <c r="C5" s="265"/>
      <c r="D5" s="265"/>
      <c r="E5" s="265"/>
      <c r="F5" s="266"/>
    </row>
    <row r="6" spans="1:6" ht="10.5" customHeight="1">
      <c r="A6" s="179"/>
      <c r="B6" s="180"/>
      <c r="C6" s="180"/>
      <c r="D6" s="180"/>
      <c r="E6" s="180"/>
      <c r="F6" s="181"/>
    </row>
    <row r="7" spans="1:6" ht="66.75" customHeight="1">
      <c r="A7" s="267" t="s">
        <v>97</v>
      </c>
      <c r="B7" s="268"/>
      <c r="C7" s="268"/>
      <c r="D7" s="268"/>
      <c r="E7" s="268"/>
      <c r="F7" s="269"/>
    </row>
    <row r="8" spans="1:6" s="259" customFormat="1" ht="27" customHeight="1">
      <c r="A8" s="272" t="s">
        <v>99</v>
      </c>
      <c r="B8" s="273"/>
      <c r="C8" s="273"/>
      <c r="D8" s="273"/>
      <c r="E8" s="258"/>
      <c r="F8" s="258"/>
    </row>
    <row r="9" spans="1:6" ht="9.75" customHeight="1">
      <c r="A9" s="260" t="s">
        <v>100</v>
      </c>
      <c r="B9" s="260"/>
      <c r="C9" s="260"/>
      <c r="D9" s="260"/>
      <c r="E9" s="260"/>
      <c r="F9" s="260"/>
    </row>
    <row r="10" spans="1:6" ht="9.75" customHeight="1">
      <c r="A10" s="260"/>
      <c r="B10" s="260"/>
      <c r="C10" s="260"/>
      <c r="D10" s="260"/>
      <c r="E10" s="260"/>
      <c r="F10" s="260"/>
    </row>
    <row r="11" spans="1:6" ht="17.25" customHeight="1">
      <c r="A11" s="260"/>
      <c r="B11" s="260"/>
      <c r="C11" s="260"/>
      <c r="D11" s="260"/>
      <c r="E11" s="260"/>
      <c r="F11" s="260"/>
    </row>
    <row r="12" ht="7.5" customHeight="1"/>
    <row r="13" spans="1:6" ht="15">
      <c r="A13" s="260" t="s">
        <v>98</v>
      </c>
      <c r="B13" s="260"/>
      <c r="C13" s="260"/>
      <c r="D13" s="260"/>
      <c r="E13" s="260"/>
      <c r="F13" s="260"/>
    </row>
    <row r="14" spans="1:6" ht="12.75" customHeight="1">
      <c r="A14" s="260"/>
      <c r="B14" s="260"/>
      <c r="C14" s="260"/>
      <c r="D14" s="260"/>
      <c r="E14" s="260"/>
      <c r="F14" s="260"/>
    </row>
    <row r="15" spans="1:6" ht="9" customHeight="1">
      <c r="A15" s="260"/>
      <c r="B15" s="260"/>
      <c r="C15" s="260"/>
      <c r="D15" s="260"/>
      <c r="E15" s="260"/>
      <c r="F15" s="260"/>
    </row>
    <row r="16" ht="6.75" customHeight="1"/>
    <row r="17" spans="1:6" ht="10.5" customHeight="1">
      <c r="A17" s="260" t="s">
        <v>8</v>
      </c>
      <c r="B17" s="260"/>
      <c r="C17" s="260"/>
      <c r="D17" s="260"/>
      <c r="E17" s="260"/>
      <c r="F17" s="260"/>
    </row>
    <row r="18" spans="1:6" ht="12" customHeight="1">
      <c r="A18" s="260"/>
      <c r="B18" s="260"/>
      <c r="C18" s="260"/>
      <c r="D18" s="260"/>
      <c r="E18" s="260"/>
      <c r="F18" s="260"/>
    </row>
    <row r="19" spans="1:6" ht="13.5" customHeight="1">
      <c r="A19" s="260"/>
      <c r="B19" s="260"/>
      <c r="C19" s="260"/>
      <c r="D19" s="260"/>
      <c r="E19" s="260"/>
      <c r="F19" s="260"/>
    </row>
    <row r="20" spans="1:6" ht="3" customHeight="1" hidden="1">
      <c r="A20" s="260"/>
      <c r="B20" s="260"/>
      <c r="C20" s="260"/>
      <c r="D20" s="260"/>
      <c r="E20" s="260"/>
      <c r="F20" s="260"/>
    </row>
    <row r="21" ht="7.5" customHeight="1"/>
    <row r="22" spans="1:6" ht="21" customHeight="1">
      <c r="A22" s="260" t="s">
        <v>6</v>
      </c>
      <c r="B22" s="260"/>
      <c r="C22" s="260"/>
      <c r="D22" s="260"/>
      <c r="E22" s="260"/>
      <c r="F22" s="260"/>
    </row>
    <row r="23" ht="6.75" customHeight="1"/>
    <row r="24" spans="1:6" ht="33" customHeight="1">
      <c r="A24" s="274" t="s">
        <v>2</v>
      </c>
      <c r="B24" s="274"/>
      <c r="C24" s="274"/>
      <c r="D24" s="274"/>
      <c r="E24" s="274"/>
      <c r="F24" s="274"/>
    </row>
    <row r="25" ht="6.75" customHeight="1"/>
    <row r="26" spans="1:6" ht="35.25" customHeight="1">
      <c r="A26" s="260" t="s">
        <v>101</v>
      </c>
      <c r="B26" s="260"/>
      <c r="C26" s="260"/>
      <c r="D26" s="260"/>
      <c r="E26" s="260"/>
      <c r="F26" s="260"/>
    </row>
    <row r="27" ht="6.75" customHeight="1"/>
    <row r="28" spans="1:6" ht="15">
      <c r="A28" s="260" t="s">
        <v>3</v>
      </c>
      <c r="B28" s="260"/>
      <c r="C28" s="260"/>
      <c r="D28" s="260"/>
      <c r="E28" s="260"/>
      <c r="F28" s="260"/>
    </row>
    <row r="29" ht="6" customHeight="1"/>
    <row r="30" spans="1:6" ht="15.75" customHeight="1">
      <c r="A30" s="260" t="s">
        <v>0</v>
      </c>
      <c r="B30" s="260"/>
      <c r="C30" s="260"/>
      <c r="D30" s="260"/>
      <c r="E30" s="260"/>
      <c r="F30" s="260"/>
    </row>
    <row r="31" ht="9.75" customHeight="1"/>
    <row r="32" spans="1:6" ht="18" customHeight="1">
      <c r="A32" s="275" t="s">
        <v>1</v>
      </c>
      <c r="B32" s="275"/>
      <c r="C32" s="275"/>
      <c r="D32" s="275"/>
      <c r="E32" s="275"/>
      <c r="F32" s="275"/>
    </row>
    <row r="33" ht="10.5" customHeight="1"/>
    <row r="34" spans="1:6" ht="18.75" customHeight="1">
      <c r="A34" s="260" t="s">
        <v>7</v>
      </c>
      <c r="B34" s="260"/>
      <c r="C34" s="260"/>
      <c r="D34" s="260"/>
      <c r="E34" s="260"/>
      <c r="F34" s="260"/>
    </row>
  </sheetData>
  <mergeCells count="15">
    <mergeCell ref="A2:F2"/>
    <mergeCell ref="A8:D8"/>
    <mergeCell ref="A34:F34"/>
    <mergeCell ref="A24:F24"/>
    <mergeCell ref="A26:F26"/>
    <mergeCell ref="A22:F22"/>
    <mergeCell ref="A28:F28"/>
    <mergeCell ref="A30:F30"/>
    <mergeCell ref="A32:F32"/>
    <mergeCell ref="A9:F11"/>
    <mergeCell ref="A13:F15"/>
    <mergeCell ref="A17:F20"/>
    <mergeCell ref="A3:F3"/>
    <mergeCell ref="A5:F5"/>
    <mergeCell ref="A7:F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" sqref="D4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8" width="13.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94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4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4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167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D2:G3"/>
    <mergeCell ref="A4:C4"/>
  </mergeCells>
  <printOptions/>
  <pageMargins left="0.75" right="0.75" top="1" bottom="1" header="0.5" footer="0.5"/>
  <pageSetup fitToHeight="1" fitToWidth="1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68"/>
  <sheetViews>
    <sheetView zoomScale="85" zoomScaleNormal="85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8" sqref="A8"/>
      <selection pane="bottomRight" activeCell="F30" sqref="F30"/>
    </sheetView>
  </sheetViews>
  <sheetFormatPr defaultColWidth="9.00390625" defaultRowHeight="12"/>
  <cols>
    <col min="1" max="1" width="2.375" style="0" customWidth="1"/>
    <col min="2" max="2" width="2.25390625" style="0" customWidth="1"/>
    <col min="3" max="3" width="40.75390625" style="5" customWidth="1"/>
    <col min="4" max="11" width="12.375" style="0" customWidth="1"/>
    <col min="12" max="12" width="9.125" style="0" hidden="1" customWidth="1"/>
    <col min="13" max="13" width="10.375" style="0" hidden="1" customWidth="1"/>
    <col min="14" max="14" width="12.75390625" style="0" hidden="1" customWidth="1"/>
    <col min="15" max="15" width="11.25390625" style="0" hidden="1" customWidth="1"/>
    <col min="16" max="17" width="9.125" style="0" hidden="1" customWidth="1"/>
    <col min="18" max="18" width="19.375" style="0" hidden="1" customWidth="1"/>
    <col min="19" max="20" width="9.125" style="0" hidden="1" customWidth="1"/>
    <col min="21" max="21" width="11.25390625" style="0" hidden="1" customWidth="1"/>
    <col min="22" max="27" width="9.125" style="0" hidden="1" customWidth="1"/>
    <col min="28" max="28" width="0" style="0" hidden="1" customWidth="1"/>
    <col min="29" max="16384" width="8.875" style="0" customWidth="1"/>
  </cols>
  <sheetData>
    <row r="1" spans="1:13" ht="15.75" customHeight="1">
      <c r="A1" s="1" t="s">
        <v>9</v>
      </c>
      <c r="B1" s="1"/>
      <c r="C1" s="2"/>
      <c r="G1" s="3" t="str">
        <f>K1</f>
        <v>(candidate's share only)</v>
      </c>
      <c r="H1" t="s">
        <v>10</v>
      </c>
      <c r="K1" s="4" t="s">
        <v>11</v>
      </c>
      <c r="M1" s="6" t="s">
        <v>77</v>
      </c>
    </row>
    <row r="2" spans="1:14" ht="15.75" customHeight="1">
      <c r="A2" s="1" t="s">
        <v>12</v>
      </c>
      <c r="B2" s="1"/>
      <c r="C2" s="2"/>
      <c r="M2" t="s">
        <v>78</v>
      </c>
      <c r="N2" t="str">
        <f>IF(N3=8,M1,IF(N3=7,IF(M13=0,M2,M1),M1))</f>
        <v>1st - PLACE AN "X" IN THE CELL ABOVE YOUR LAST YEAR OF RECORDS!</v>
      </c>
    </row>
    <row r="3" spans="1:14" ht="15.75" customHeight="1">
      <c r="A3" s="1" t="s">
        <v>13</v>
      </c>
      <c r="B3" s="1"/>
      <c r="C3" s="2"/>
      <c r="G3" s="3"/>
      <c r="N3">
        <f>COUNTBLANK(D5:K5)</f>
        <v>0</v>
      </c>
    </row>
    <row r="4" spans="1:15" ht="3.75" customHeight="1">
      <c r="A4" s="1"/>
      <c r="B4" s="1"/>
      <c r="L4" s="148"/>
      <c r="N4" t="str">
        <f>IF($N$3=8,$O$4,IF($N$3=7,IF($M$13=0,#REF!,$O$4),$O$4))</f>
        <v>ERROR! - "X" Missing, Two X's or Wrong Year!</v>
      </c>
      <c r="O4" t="s">
        <v>16</v>
      </c>
    </row>
    <row r="5" spans="1:11" ht="19.5" customHeight="1" thickBot="1">
      <c r="A5" s="7"/>
      <c r="B5" s="8"/>
      <c r="C5" s="9"/>
      <c r="D5" s="182" t="s">
        <v>86</v>
      </c>
      <c r="E5" s="182" t="s">
        <v>86</v>
      </c>
      <c r="F5" s="182" t="s">
        <v>86</v>
      </c>
      <c r="G5" s="182" t="s">
        <v>86</v>
      </c>
      <c r="H5" s="182" t="s">
        <v>86</v>
      </c>
      <c r="I5" s="182" t="s">
        <v>86</v>
      </c>
      <c r="J5" s="182" t="s">
        <v>86</v>
      </c>
      <c r="K5" s="182" t="s">
        <v>86</v>
      </c>
    </row>
    <row r="6" spans="1:25" ht="16.5" customHeight="1" thickBot="1">
      <c r="A6" s="10" t="s">
        <v>14</v>
      </c>
      <c r="B6" s="11"/>
      <c r="C6" s="12"/>
      <c r="D6" s="183">
        <v>1</v>
      </c>
      <c r="E6" s="184">
        <v>2</v>
      </c>
      <c r="F6" s="183">
        <v>3</v>
      </c>
      <c r="G6" s="184">
        <v>4</v>
      </c>
      <c r="H6" s="185">
        <v>5</v>
      </c>
      <c r="I6" s="186">
        <v>6</v>
      </c>
      <c r="J6" s="187">
        <v>7</v>
      </c>
      <c r="K6" s="188">
        <v>8</v>
      </c>
      <c r="M6" s="149">
        <f>IF(D$5="x",IF($N6=0,#REF!,1),0)</f>
        <v>0</v>
      </c>
      <c r="N6" s="150">
        <f>O6+P6+Q6+R6+S6+T6+U6</f>
        <v>-8</v>
      </c>
      <c r="O6" s="150">
        <f aca="true" t="shared" si="0" ref="O6:O11">$K$10+$K$15+$K$23+$K$24+$K$32+$K$35</f>
        <v>0</v>
      </c>
      <c r="P6" s="150">
        <f aca="true" t="shared" si="1" ref="P6:P11">$J$10+$J$15+$J$23+$J$24+$J$32+$J$35</f>
        <v>0</v>
      </c>
      <c r="Q6" s="150">
        <f>$I$10+$I$15+$I$23+$I$24+$I$32+$I$35</f>
        <v>0</v>
      </c>
      <c r="R6" s="150">
        <f>$H$10+$H$15+$H$23+$H$24+$H$32+$H$35</f>
        <v>0</v>
      </c>
      <c r="S6" s="150">
        <f>$G$10+$G$15+$G$23+$G$24+$G$32+$G$35</f>
        <v>0</v>
      </c>
      <c r="T6" s="150">
        <f>$F$10+$F$15+$F$23+$F$24+$F$32+$F$35</f>
        <v>0</v>
      </c>
      <c r="U6" s="150">
        <f>$E$10+$E$15+$E$23+$E$24+$E$32+$E$35</f>
        <v>-8</v>
      </c>
      <c r="Y6" s="150">
        <f>($K$9-$J$8)+($J$9-$I$8)+($I$9-$H$8)+($H$9-$G$8)+($G$9-$F$8)+($F$9-$E$8)+($E$9-$D$8)</f>
        <v>0</v>
      </c>
    </row>
    <row r="7" spans="1:20" ht="13.5" customHeight="1">
      <c r="A7" s="13" t="s">
        <v>15</v>
      </c>
      <c r="B7" s="14"/>
      <c r="C7" s="15"/>
      <c r="D7" s="189"/>
      <c r="E7" s="190"/>
      <c r="F7" s="190"/>
      <c r="G7" s="191"/>
      <c r="H7" s="192"/>
      <c r="I7" s="16"/>
      <c r="J7" s="17"/>
      <c r="K7" s="18"/>
      <c r="M7" s="149">
        <f>IF(E$5="x",IF($N7=0,#REF!,1),0)</f>
        <v>0</v>
      </c>
      <c r="N7" s="150">
        <f>SUM(F10:K10)</f>
        <v>0</v>
      </c>
      <c r="O7" s="150">
        <f t="shared" si="0"/>
        <v>0</v>
      </c>
      <c r="P7" s="150">
        <f t="shared" si="1"/>
        <v>0</v>
      </c>
      <c r="Q7" s="150">
        <f>$I$10+$I$15+$I$23+$I$24+$I$32+$I$35</f>
        <v>0</v>
      </c>
      <c r="R7" s="150">
        <f>$H$10+$H$15+$H$23+$H$24+$H$32+$H$35</f>
        <v>0</v>
      </c>
      <c r="S7" s="150">
        <f>$G$10+$G$15+$G$23+$G$24+$G$32+$G$35</f>
        <v>0</v>
      </c>
      <c r="T7" s="150">
        <f>$F$10+$F$15+$F$23+$F$24+$F$32+$F$35</f>
        <v>0</v>
      </c>
    </row>
    <row r="8" spans="1:26" ht="17.25" customHeight="1">
      <c r="A8" s="19"/>
      <c r="B8" s="20" t="s">
        <v>17</v>
      </c>
      <c r="C8" s="21" t="s">
        <v>18</v>
      </c>
      <c r="D8" s="193">
        <f>'Entre. Yr 1'!H6</f>
        <v>0</v>
      </c>
      <c r="E8" s="194">
        <f>'Entre. Yr 2'!H6</f>
        <v>0</v>
      </c>
      <c r="F8" s="195">
        <f>'Entre. Yr 3'!H6</f>
        <v>0</v>
      </c>
      <c r="G8" s="194">
        <f>'Entre. Yr 4'!H6</f>
        <v>0</v>
      </c>
      <c r="H8" s="195">
        <f>'Entre. Yr 5'!H6</f>
        <v>0</v>
      </c>
      <c r="I8" s="194">
        <f>'Entre. Yr 6'!H6</f>
        <v>0</v>
      </c>
      <c r="J8" s="196">
        <f>'Entre. Yr 7'!H6</f>
        <v>0</v>
      </c>
      <c r="K8" s="197">
        <f>'Entre. Yr 8'!H6</f>
        <v>0</v>
      </c>
      <c r="L8" s="150">
        <f>SUM(E8:K8)</f>
        <v>0</v>
      </c>
      <c r="M8" s="149">
        <f>IF(F$5="x",IF($N8=0,#REF!,1),0)</f>
        <v>0</v>
      </c>
      <c r="N8" s="150">
        <f>O8+P8+Q8+R8+S8</f>
        <v>0</v>
      </c>
      <c r="O8" s="150">
        <f t="shared" si="0"/>
        <v>0</v>
      </c>
      <c r="P8" s="150">
        <f t="shared" si="1"/>
        <v>0</v>
      </c>
      <c r="Q8" s="150">
        <f>$I$10+$I$15+$I$23+$I$24+$I$32+$I$35</f>
        <v>0</v>
      </c>
      <c r="R8" s="150">
        <f>$H$10+$H$15+$H$23+$H$24+$H$32+$H$35</f>
        <v>0</v>
      </c>
      <c r="S8" s="150">
        <f>$G$10+$G$15+$G$23+$G$24+$G$32+$G$35</f>
        <v>0</v>
      </c>
      <c r="V8" s="151">
        <v>0</v>
      </c>
      <c r="X8" t="s">
        <v>79</v>
      </c>
      <c r="Y8" s="150">
        <f>($K$9-$J$8)+($J$9-$I$8)+($I$9-$H$8)+($G$9-$F$8)+($F$9-$E$8)+($E$9-$D$8)</f>
        <v>0</v>
      </c>
      <c r="Z8" s="150">
        <f>IF(K5="X",Y8,IF(J5="X",Y9,IF(I5="X",Y10,IF(H5="X",Y11,IF(G5="X",Y12,IF(F5="X",Y13,IF(E5="X",Y14,)))))))</f>
        <v>0</v>
      </c>
    </row>
    <row r="9" spans="1:25" ht="17.25" customHeight="1" thickBot="1">
      <c r="A9" s="22"/>
      <c r="B9" s="23" t="s">
        <v>19</v>
      </c>
      <c r="C9" s="24" t="s">
        <v>20</v>
      </c>
      <c r="D9" s="198">
        <f>'Entre. Yr 1'!H7</f>
        <v>0</v>
      </c>
      <c r="E9" s="198">
        <f aca="true" t="shared" si="2" ref="E9:K9">D8</f>
        <v>0</v>
      </c>
      <c r="F9" s="198">
        <f t="shared" si="2"/>
        <v>0</v>
      </c>
      <c r="G9" s="198">
        <f t="shared" si="2"/>
        <v>0</v>
      </c>
      <c r="H9" s="198">
        <f t="shared" si="2"/>
        <v>0</v>
      </c>
      <c r="I9" s="198">
        <f t="shared" si="2"/>
        <v>0</v>
      </c>
      <c r="J9" s="198">
        <f t="shared" si="2"/>
        <v>0</v>
      </c>
      <c r="K9" s="199">
        <f t="shared" si="2"/>
        <v>0</v>
      </c>
      <c r="L9" s="150">
        <f>SUM(E9:K9)</f>
        <v>0</v>
      </c>
      <c r="M9" s="149">
        <f>IF(G$5="x",IF($N9=0,#REF!,1),0)</f>
        <v>0</v>
      </c>
      <c r="N9" s="150">
        <f>O9+P9+Q9+R9</f>
        <v>0</v>
      </c>
      <c r="O9" s="150">
        <f t="shared" si="0"/>
        <v>0</v>
      </c>
      <c r="P9" s="150">
        <f t="shared" si="1"/>
        <v>0</v>
      </c>
      <c r="Q9" s="150">
        <f>$I$10+$I$15+$I$23+$I$24+$I$32+$I$35</f>
        <v>0</v>
      </c>
      <c r="R9" s="150">
        <f>$H$10+$H$15+$H$23+$H$24+$H$32+$H$35</f>
        <v>0</v>
      </c>
      <c r="X9" t="s">
        <v>80</v>
      </c>
      <c r="Y9" s="150">
        <f>+($J$9-$I$8)+($I$9-$H$8)+($H$9-$G$8)+($G$9-$F$8)+($F$9-$E$8)+($E$9-$D$8)+K8</f>
        <v>0</v>
      </c>
    </row>
    <row r="10" spans="1:25" ht="17.25" customHeight="1" thickBot="1">
      <c r="A10" s="25"/>
      <c r="B10" s="26" t="s">
        <v>21</v>
      </c>
      <c r="C10" s="27" t="s">
        <v>22</v>
      </c>
      <c r="D10" s="200">
        <f>D8-D9</f>
        <v>0</v>
      </c>
      <c r="E10" s="200">
        <f aca="true" t="shared" si="3" ref="E10:K10">E8-E9</f>
        <v>0</v>
      </c>
      <c r="F10" s="200">
        <f t="shared" si="3"/>
        <v>0</v>
      </c>
      <c r="G10" s="200">
        <f t="shared" si="3"/>
        <v>0</v>
      </c>
      <c r="H10" s="200">
        <f t="shared" si="3"/>
        <v>0</v>
      </c>
      <c r="I10" s="200">
        <f t="shared" si="3"/>
        <v>0</v>
      </c>
      <c r="J10" s="200">
        <f t="shared" si="3"/>
        <v>0</v>
      </c>
      <c r="K10" s="200">
        <f t="shared" si="3"/>
        <v>0</v>
      </c>
      <c r="M10" s="149">
        <f>IF(H$5="x",IF($N10=0,#REF!,1),0)</f>
        <v>0</v>
      </c>
      <c r="N10" s="150">
        <f>O10+P10+Q10</f>
        <v>0</v>
      </c>
      <c r="O10" s="150">
        <f t="shared" si="0"/>
        <v>0</v>
      </c>
      <c r="P10" s="150">
        <f t="shared" si="1"/>
        <v>0</v>
      </c>
      <c r="Q10" s="150">
        <f>$I$10+$I$15+$I$23+$I$24+$I$32+$I$35</f>
        <v>0</v>
      </c>
      <c r="X10" t="s">
        <v>81</v>
      </c>
      <c r="Y10" s="150">
        <f>($K$9-$J$8)+($I$9-$H$8)+($H$9-$G$8)+($G$9-$F$8)+($F$9-$E$8)+($E$9-$D$8)</f>
        <v>0</v>
      </c>
    </row>
    <row r="11" spans="1:25" ht="17.25" customHeight="1">
      <c r="A11" s="28"/>
      <c r="B11" s="29" t="s">
        <v>23</v>
      </c>
      <c r="C11" s="30" t="s">
        <v>24</v>
      </c>
      <c r="D11" s="201">
        <f>'Entre. Yr 1'!H9</f>
        <v>0</v>
      </c>
      <c r="E11" s="202">
        <f>'Entre. Yr 2'!H9</f>
        <v>0</v>
      </c>
      <c r="F11" s="203">
        <f>'Entre. Yr 3'!H9</f>
        <v>0</v>
      </c>
      <c r="G11" s="202">
        <f>'Entre. Yr 4'!H9</f>
        <v>0</v>
      </c>
      <c r="H11" s="203">
        <f>'Entre. Yr 5'!H9</f>
        <v>0</v>
      </c>
      <c r="I11" s="202">
        <f>'Entre. Yr 6'!H9</f>
        <v>0</v>
      </c>
      <c r="J11" s="204">
        <f>'Entre. Yr 7'!H9</f>
        <v>0</v>
      </c>
      <c r="K11" s="205">
        <f>'Entre. Yr 8'!H9</f>
        <v>0</v>
      </c>
      <c r="M11" s="149">
        <f>IF(I$5="x",IF($N11=0,#REF!,1),0)</f>
        <v>0</v>
      </c>
      <c r="N11" s="150">
        <f>O11+P11</f>
        <v>0</v>
      </c>
      <c r="O11" s="150">
        <f t="shared" si="0"/>
        <v>0</v>
      </c>
      <c r="P11" s="150">
        <f t="shared" si="1"/>
        <v>0</v>
      </c>
      <c r="X11" t="s">
        <v>82</v>
      </c>
      <c r="Y11" s="150">
        <f>($K$9-$J$8)+($J$9-$I$8)+($H$9-$G$8)+($G$9-$F$8)+($F$9-$E$8)+($E$9-$D$8)</f>
        <v>0</v>
      </c>
    </row>
    <row r="12" spans="1:25" ht="17.25" customHeight="1">
      <c r="A12" s="31"/>
      <c r="B12" s="32" t="s">
        <v>25</v>
      </c>
      <c r="C12" s="33" t="s">
        <v>26</v>
      </c>
      <c r="D12" s="201">
        <f>'Entre. Yr 1'!H10</f>
        <v>0</v>
      </c>
      <c r="E12" s="202">
        <f>'Entre. Yr 2'!H10</f>
        <v>0</v>
      </c>
      <c r="F12" s="203">
        <f>'Entre. Yr 3'!H10</f>
        <v>0</v>
      </c>
      <c r="G12" s="202">
        <f>'Entre. Yr 4'!H10</f>
        <v>0</v>
      </c>
      <c r="H12" s="203">
        <f>'Entre. Yr 5'!H10</f>
        <v>0</v>
      </c>
      <c r="I12" s="202">
        <f>'Entre. Yr 6'!H10</f>
        <v>0</v>
      </c>
      <c r="J12" s="204">
        <f>'Entre. Yr 7'!H10</f>
        <v>0</v>
      </c>
      <c r="K12" s="205">
        <f>'Entre. Yr 8'!H10</f>
        <v>0</v>
      </c>
      <c r="M12" s="149">
        <f>IF(J$5="x",IF($N12=0,#REF!,1),0)</f>
        <v>0</v>
      </c>
      <c r="N12" s="150">
        <f>K10+K15+K23+K24+K32+K35</f>
        <v>0</v>
      </c>
      <c r="X12" t="s">
        <v>83</v>
      </c>
      <c r="Y12" s="150">
        <f>($K$9-$J$8)+($J$9-$I$8)+($I$9-$H$8)+($G$9-$F$8)+($F$9-$E$8)+($E$9-$D$8)</f>
        <v>0</v>
      </c>
    </row>
    <row r="13" spans="1:25" ht="17.25" customHeight="1">
      <c r="A13" s="31"/>
      <c r="B13" s="32" t="s">
        <v>27</v>
      </c>
      <c r="C13" s="33" t="s">
        <v>28</v>
      </c>
      <c r="D13" s="201">
        <f>'Entre. Yr 1'!H11</f>
        <v>0</v>
      </c>
      <c r="E13" s="202">
        <f>'Entre. Yr 2'!H11</f>
        <v>0</v>
      </c>
      <c r="F13" s="203">
        <f>'Entre. Yr 3'!H11</f>
        <v>0</v>
      </c>
      <c r="G13" s="202">
        <f>'Entre. Yr 4'!H11</f>
        <v>0</v>
      </c>
      <c r="H13" s="203">
        <f>'Entre. Yr 5'!H11</f>
        <v>0</v>
      </c>
      <c r="I13" s="202">
        <f>'Entre. Yr 6'!H11</f>
        <v>0</v>
      </c>
      <c r="J13" s="204">
        <f>'Entre. Yr 7'!H11</f>
        <v>0</v>
      </c>
      <c r="K13" s="205">
        <f>'Entre. Yr 8'!H11</f>
        <v>0</v>
      </c>
      <c r="L13" s="150">
        <f>SUM(D13:K13)</f>
        <v>0</v>
      </c>
      <c r="M13" s="152">
        <f>SUM(M6:M12)</f>
        <v>0</v>
      </c>
      <c r="N13" t="e">
        <f>IF(#REF!+M13=0,#REF!,M5)</f>
        <v>#REF!</v>
      </c>
      <c r="X13" t="s">
        <v>84</v>
      </c>
      <c r="Y13" s="150">
        <f>($K$9-$J$8)+($J$9-$I$8)+($I$9-$H$8)+($H$9-$G$8)+($F$9-$E$8)+($E$9-$D$8)</f>
        <v>0</v>
      </c>
    </row>
    <row r="14" spans="1:25" ht="24.75" customHeight="1" thickBot="1">
      <c r="A14" s="34"/>
      <c r="B14" s="35" t="s">
        <v>29</v>
      </c>
      <c r="C14" s="36" t="s">
        <v>30</v>
      </c>
      <c r="D14" s="198">
        <f>'Entre. Yr 1'!H12</f>
        <v>0</v>
      </c>
      <c r="E14" s="206">
        <f>'Entre. Yr 2'!H12</f>
        <v>0</v>
      </c>
      <c r="F14" s="207">
        <f>'Entre. Yr 3'!H12</f>
        <v>0</v>
      </c>
      <c r="G14" s="206">
        <f>'Entre. Yr 4'!H12</f>
        <v>0</v>
      </c>
      <c r="H14" s="207">
        <f>'Entre. Yr 5'!H12</f>
        <v>0</v>
      </c>
      <c r="I14" s="206">
        <f>'Entre. Yr 6'!H12</f>
        <v>0</v>
      </c>
      <c r="J14" s="208">
        <f>'Entre. Yr 7'!H12</f>
        <v>0</v>
      </c>
      <c r="K14" s="209">
        <f>'Entre. Yr 8'!H12</f>
        <v>0</v>
      </c>
      <c r="L14" s="150">
        <f>SUM(D14:K14)</f>
        <v>0</v>
      </c>
      <c r="X14" t="s">
        <v>85</v>
      </c>
      <c r="Y14" s="150">
        <f>($K$9-$J$8)+($J$9-$I$8)+($I$9-$H$8)+($H$9-$G$8)+($G$9-$F$8)+($E$9-$D$8)</f>
        <v>0</v>
      </c>
    </row>
    <row r="15" spans="1:11" ht="15.75" customHeight="1" thickBot="1">
      <c r="A15" s="37"/>
      <c r="B15" s="38" t="s">
        <v>31</v>
      </c>
      <c r="C15" s="39" t="s">
        <v>32</v>
      </c>
      <c r="D15" s="200">
        <f>SUM(D10:D14)</f>
        <v>0</v>
      </c>
      <c r="E15" s="210">
        <f aca="true" t="shared" si="4" ref="E15:K15">SUM(E10:E14)</f>
        <v>0</v>
      </c>
      <c r="F15" s="210">
        <f t="shared" si="4"/>
        <v>0</v>
      </c>
      <c r="G15" s="210">
        <f t="shared" si="4"/>
        <v>0</v>
      </c>
      <c r="H15" s="210">
        <f t="shared" si="4"/>
        <v>0</v>
      </c>
      <c r="I15" s="210">
        <f t="shared" si="4"/>
        <v>0</v>
      </c>
      <c r="J15" s="210">
        <f t="shared" si="4"/>
        <v>0</v>
      </c>
      <c r="K15" s="210">
        <f t="shared" si="4"/>
        <v>0</v>
      </c>
    </row>
    <row r="16" spans="1:11" ht="6" customHeight="1" thickBot="1">
      <c r="A16" s="40"/>
      <c r="B16" s="40"/>
      <c r="C16" s="41"/>
      <c r="D16" s="211"/>
      <c r="E16" s="211"/>
      <c r="F16" s="211"/>
      <c r="G16" s="211"/>
      <c r="H16" s="211"/>
      <c r="I16" s="211"/>
      <c r="J16" s="211"/>
      <c r="K16" s="212"/>
    </row>
    <row r="17" spans="1:11" ht="15" customHeight="1">
      <c r="A17" s="155" t="s">
        <v>33</v>
      </c>
      <c r="B17" s="157"/>
      <c r="C17" s="158"/>
      <c r="D17" s="189"/>
      <c r="E17" s="42"/>
      <c r="F17" s="42"/>
      <c r="G17" s="42"/>
      <c r="H17" s="189"/>
      <c r="I17" s="42"/>
      <c r="J17" s="43"/>
      <c r="K17" s="44"/>
    </row>
    <row r="18" spans="1:11" ht="17.25" customHeight="1">
      <c r="A18" s="19"/>
      <c r="B18" s="20" t="s">
        <v>17</v>
      </c>
      <c r="C18" s="21" t="s">
        <v>34</v>
      </c>
      <c r="D18" s="201">
        <f>'Entre. Yr 1'!H16</f>
        <v>0</v>
      </c>
      <c r="E18" s="202">
        <f>'Entre. Yr 2'!H16</f>
        <v>0</v>
      </c>
      <c r="F18" s="203">
        <f>'Entre. Yr 3'!H16</f>
        <v>0</v>
      </c>
      <c r="G18" s="202">
        <f>'Entre. Yr 4'!H16</f>
        <v>0</v>
      </c>
      <c r="H18" s="203">
        <f>'Entre. Yr 5'!H16</f>
        <v>0</v>
      </c>
      <c r="I18" s="202">
        <f>'Entre. Yr 6'!H16</f>
        <v>0</v>
      </c>
      <c r="J18" s="204">
        <f>'Entre. Yr 7'!H16</f>
        <v>0</v>
      </c>
      <c r="K18" s="205">
        <f>'Entre. Yr 8'!H16</f>
        <v>0</v>
      </c>
    </row>
    <row r="19" spans="1:11" ht="17.25" customHeight="1">
      <c r="A19" s="22"/>
      <c r="B19" s="23" t="s">
        <v>19</v>
      </c>
      <c r="C19" s="24" t="s">
        <v>35</v>
      </c>
      <c r="D19" s="201">
        <f>'Entre. Yr 1'!H17</f>
        <v>0</v>
      </c>
      <c r="E19" s="202">
        <f>'Entre. Yr 2'!H17</f>
        <v>0</v>
      </c>
      <c r="F19" s="203">
        <f>'Entre. Yr 3'!H17</f>
        <v>0</v>
      </c>
      <c r="G19" s="202">
        <f>'Entre. Yr 4'!H17</f>
        <v>0</v>
      </c>
      <c r="H19" s="203">
        <f>'Entre. Yr 5'!H17</f>
        <v>0</v>
      </c>
      <c r="I19" s="202">
        <f>'Entre. Yr 6'!H17</f>
        <v>0</v>
      </c>
      <c r="J19" s="204">
        <f>'Entre. Yr 7'!H17</f>
        <v>0</v>
      </c>
      <c r="K19" s="205">
        <f>'Entre. Yr 8'!H17</f>
        <v>0</v>
      </c>
    </row>
    <row r="20" spans="1:12" ht="17.25" customHeight="1">
      <c r="A20" s="31"/>
      <c r="B20" s="32" t="s">
        <v>21</v>
      </c>
      <c r="C20" s="33" t="s">
        <v>36</v>
      </c>
      <c r="D20" s="201">
        <f>'Entre. Yr 1'!H18</f>
        <v>0</v>
      </c>
      <c r="E20" s="202">
        <f>'Entre. Yr 2'!H18</f>
        <v>0</v>
      </c>
      <c r="F20" s="203">
        <f>'Entre. Yr 3'!H18</f>
        <v>0</v>
      </c>
      <c r="G20" s="202">
        <f>'Entre. Yr 4'!H18</f>
        <v>0</v>
      </c>
      <c r="H20" s="203">
        <f>'Entre. Yr 5'!H18</f>
        <v>0</v>
      </c>
      <c r="I20" s="202">
        <f>'Entre. Yr 6'!H18</f>
        <v>0</v>
      </c>
      <c r="J20" s="204">
        <f>'Entre. Yr 7'!H18</f>
        <v>0</v>
      </c>
      <c r="K20" s="205">
        <f>'Entre. Yr 8'!H18</f>
        <v>0</v>
      </c>
      <c r="L20" s="150">
        <f>SUM(D20:K20)</f>
        <v>0</v>
      </c>
    </row>
    <row r="21" spans="1:12" ht="17.25" customHeight="1">
      <c r="A21" s="19"/>
      <c r="B21" s="20" t="s">
        <v>23</v>
      </c>
      <c r="C21" s="21" t="s">
        <v>37</v>
      </c>
      <c r="D21" s="201">
        <f>'Entre. Yr 1'!H19</f>
        <v>0</v>
      </c>
      <c r="E21" s="202">
        <f>'Entre. Yr 2'!H19</f>
        <v>0</v>
      </c>
      <c r="F21" s="203">
        <f>'Entre. Yr 3'!H19</f>
        <v>0</v>
      </c>
      <c r="G21" s="202">
        <f>'Entre. Yr 4'!H19</f>
        <v>0</v>
      </c>
      <c r="H21" s="203">
        <f>'Entre. Yr 5'!H19</f>
        <v>0</v>
      </c>
      <c r="I21" s="202">
        <f>'Entre. Yr 6'!H19</f>
        <v>0</v>
      </c>
      <c r="J21" s="204">
        <f>'Entre. Yr 7'!H19</f>
        <v>0</v>
      </c>
      <c r="K21" s="205">
        <f>'Entre. Yr 8'!H19</f>
        <v>0</v>
      </c>
      <c r="L21" s="150"/>
    </row>
    <row r="22" spans="1:12" ht="17.25" customHeight="1" thickBot="1">
      <c r="A22" s="31"/>
      <c r="B22" s="32" t="s">
        <v>25</v>
      </c>
      <c r="C22" s="33" t="s">
        <v>38</v>
      </c>
      <c r="D22" s="213">
        <f>'Entre. Yr 1'!H20</f>
        <v>0</v>
      </c>
      <c r="E22" s="214">
        <f>'Entre. Yr 2'!H20</f>
        <v>0</v>
      </c>
      <c r="F22" s="215">
        <f>'Entre. Yr 3'!H20</f>
        <v>0</v>
      </c>
      <c r="G22" s="214">
        <f>'Entre. Yr 4'!H20</f>
        <v>0</v>
      </c>
      <c r="H22" s="215">
        <f>'Entre. Yr 5'!H20</f>
        <v>0</v>
      </c>
      <c r="I22" s="214">
        <f>'Entre. Yr 6'!H20</f>
        <v>0</v>
      </c>
      <c r="J22" s="216">
        <f>'Entre. Yr 7'!H20</f>
        <v>0</v>
      </c>
      <c r="K22" s="217">
        <f>'Entre. Yr 8'!H20</f>
        <v>0</v>
      </c>
      <c r="L22" s="150">
        <f>SUM(D22:K22)</f>
        <v>0</v>
      </c>
    </row>
    <row r="23" spans="1:11" ht="21.75" customHeight="1" thickBot="1">
      <c r="A23" s="25"/>
      <c r="B23" s="38" t="s">
        <v>27</v>
      </c>
      <c r="C23" s="45" t="s">
        <v>39</v>
      </c>
      <c r="D23" s="200">
        <f>SUM(D18:D22)</f>
        <v>0</v>
      </c>
      <c r="E23" s="200">
        <f aca="true" t="shared" si="5" ref="E23:K23">SUM(E18:E22)</f>
        <v>0</v>
      </c>
      <c r="F23" s="200">
        <f t="shared" si="5"/>
        <v>0</v>
      </c>
      <c r="G23" s="218">
        <f t="shared" si="5"/>
        <v>0</v>
      </c>
      <c r="H23" s="219">
        <f t="shared" si="5"/>
        <v>0</v>
      </c>
      <c r="I23" s="200">
        <f t="shared" si="5"/>
        <v>0</v>
      </c>
      <c r="J23" s="200">
        <f t="shared" si="5"/>
        <v>0</v>
      </c>
      <c r="K23" s="220">
        <f t="shared" si="5"/>
        <v>0</v>
      </c>
    </row>
    <row r="24" spans="1:11" ht="18.75" customHeight="1" thickBot="1">
      <c r="A24" s="159" t="s">
        <v>40</v>
      </c>
      <c r="B24" s="160"/>
      <c r="C24" s="161"/>
      <c r="D24" s="221">
        <f>D15-D23</f>
        <v>0</v>
      </c>
      <c r="E24" s="221">
        <f aca="true" t="shared" si="6" ref="E24:K24">E15-E23</f>
        <v>0</v>
      </c>
      <c r="F24" s="221">
        <f t="shared" si="6"/>
        <v>0</v>
      </c>
      <c r="G24" s="221">
        <f t="shared" si="6"/>
        <v>0</v>
      </c>
      <c r="H24" s="222">
        <f t="shared" si="6"/>
        <v>0</v>
      </c>
      <c r="I24" s="223">
        <f t="shared" si="6"/>
        <v>0</v>
      </c>
      <c r="J24" s="223">
        <f t="shared" si="6"/>
        <v>0</v>
      </c>
      <c r="K24" s="224">
        <f t="shared" si="6"/>
        <v>0</v>
      </c>
    </row>
    <row r="25" spans="1:11" ht="12.75" customHeight="1" thickBot="1">
      <c r="A25" s="162"/>
      <c r="B25" s="163"/>
      <c r="C25" s="164" t="s">
        <v>41</v>
      </c>
      <c r="D25" s="225"/>
      <c r="E25" s="225"/>
      <c r="F25" s="225"/>
      <c r="G25" s="225"/>
      <c r="H25" s="225"/>
      <c r="I25" s="225"/>
      <c r="J25" s="226"/>
      <c r="K25" s="227"/>
    </row>
    <row r="26" spans="1:25" ht="6" customHeight="1" thickBot="1">
      <c r="A26" s="153"/>
      <c r="B26" s="153"/>
      <c r="C26" s="154"/>
      <c r="D26" s="228"/>
      <c r="E26" s="228"/>
      <c r="F26" s="228"/>
      <c r="G26" s="228"/>
      <c r="H26" s="228"/>
      <c r="I26" s="228"/>
      <c r="J26" s="228"/>
      <c r="K26" s="229"/>
      <c r="Y26" s="150">
        <f>($K$30-$J$28)+($J$30-$I$28)+($I$30-$H$28)+($H$30-$G$28)+($G$30-$F$28)+($F$30-$E$28)+($E$30-$D$28)</f>
        <v>0</v>
      </c>
    </row>
    <row r="27" spans="1:11" ht="18" customHeight="1">
      <c r="A27" s="155" t="s">
        <v>42</v>
      </c>
      <c r="B27" s="156"/>
      <c r="C27" s="156"/>
      <c r="D27" s="230"/>
      <c r="E27" s="42"/>
      <c r="F27" s="42"/>
      <c r="G27" s="42"/>
      <c r="H27" s="230"/>
      <c r="I27" s="42"/>
      <c r="J27" s="43"/>
      <c r="K27" s="44"/>
    </row>
    <row r="28" spans="1:53" ht="17.25" customHeight="1">
      <c r="A28" s="19"/>
      <c r="B28" s="20" t="s">
        <v>17</v>
      </c>
      <c r="C28" s="21" t="s">
        <v>43</v>
      </c>
      <c r="D28" s="231">
        <v>4</v>
      </c>
      <c r="E28" s="202">
        <f>'Entre. Yr 2'!H26</f>
        <v>0</v>
      </c>
      <c r="F28" s="202">
        <f>'Entre. Yr 3'!H26</f>
        <v>0</v>
      </c>
      <c r="G28" s="202">
        <f>'Entre. Yr 4'!H26</f>
        <v>0</v>
      </c>
      <c r="H28" s="202">
        <f>'Entre. Yr 5'!H26</f>
        <v>0</v>
      </c>
      <c r="I28" s="202">
        <f>'Entre. Yr 6'!H26</f>
        <v>0</v>
      </c>
      <c r="J28" s="204">
        <f>'Entre. Yr 7'!H26</f>
        <v>0</v>
      </c>
      <c r="K28" s="205">
        <f>'Entre. Yr 8'!H26</f>
        <v>0</v>
      </c>
      <c r="L28" s="150">
        <f>SUM(E28:K28)</f>
        <v>0</v>
      </c>
      <c r="M28" s="51"/>
      <c r="N28" s="151">
        <v>0</v>
      </c>
      <c r="O28" s="51"/>
      <c r="P28" s="51"/>
      <c r="Q28" s="51"/>
      <c r="R28" s="151"/>
      <c r="S28" s="51"/>
      <c r="T28" s="51"/>
      <c r="U28" s="51"/>
      <c r="V28" s="51"/>
      <c r="W28" s="51"/>
      <c r="X28" t="s">
        <v>79</v>
      </c>
      <c r="Y28" s="150">
        <f>($K$30-$J$28)+($J$30-$I$28)+($I$30-$H$28)+($G$30-$F$28)+($F$30-$E$28)+($E$30-$D$28)</f>
        <v>0</v>
      </c>
      <c r="Z28" s="150">
        <f>IF(K5="X",Y28,IF(J5="X",Y29,IF(I5="X",Y30,IF(H5="X",Y31,IF(G5="X",Y32,IF(F5="X",Y33,IF(E5="X",Y34,)))))))</f>
        <v>0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</row>
    <row r="29" spans="1:53" ht="17.25" customHeight="1">
      <c r="A29" s="22"/>
      <c r="B29" s="23" t="s">
        <v>19</v>
      </c>
      <c r="C29" s="24" t="s">
        <v>44</v>
      </c>
      <c r="D29" s="213">
        <f>'Entre. Yr 1'!H27</f>
        <v>0</v>
      </c>
      <c r="E29" s="214">
        <f>'Entre. Yr 2'!H27</f>
        <v>0</v>
      </c>
      <c r="F29" s="214">
        <f>'Entre. Yr 3'!H27</f>
        <v>0</v>
      </c>
      <c r="G29" s="214">
        <f>'Entre. Yr 4'!H27</f>
        <v>0</v>
      </c>
      <c r="H29" s="214">
        <f>'Entre. Yr 5'!H27</f>
        <v>0</v>
      </c>
      <c r="I29" s="214">
        <f>'Entre. Yr 6'!H27</f>
        <v>0</v>
      </c>
      <c r="J29" s="216">
        <f>'Entre. Yr 7'!H27</f>
        <v>0</v>
      </c>
      <c r="K29" s="217">
        <f>'Entre. Yr 8'!H27</f>
        <v>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t="s">
        <v>80</v>
      </c>
      <c r="Y29" s="150">
        <f>+($J$30-$I$28)+($I$30-$H$28)+($H$30-$G$28)+($G$30-$F$28)+($F$30-$E$28)+($E$30-$D$28)+$K$28</f>
        <v>0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</row>
    <row r="30" spans="1:53" ht="17.25" customHeight="1">
      <c r="A30" s="31"/>
      <c r="B30" s="32" t="s">
        <v>21</v>
      </c>
      <c r="C30" s="33" t="s">
        <v>45</v>
      </c>
      <c r="D30" s="198">
        <f>'Entre. Yr 1'!H28</f>
        <v>0</v>
      </c>
      <c r="E30" s="198">
        <f aca="true" t="shared" si="7" ref="E30:K30">D28</f>
        <v>4</v>
      </c>
      <c r="F30" s="198">
        <f t="shared" si="7"/>
        <v>0</v>
      </c>
      <c r="G30" s="198">
        <f t="shared" si="7"/>
        <v>0</v>
      </c>
      <c r="H30" s="198">
        <f t="shared" si="7"/>
        <v>0</v>
      </c>
      <c r="I30" s="198">
        <f t="shared" si="7"/>
        <v>0</v>
      </c>
      <c r="J30" s="198">
        <f t="shared" si="7"/>
        <v>0</v>
      </c>
      <c r="K30" s="232">
        <f t="shared" si="7"/>
        <v>0</v>
      </c>
      <c r="L30" s="150">
        <f>SUM(E30:K30)</f>
        <v>4</v>
      </c>
      <c r="M30" s="51"/>
      <c r="N30" s="51"/>
      <c r="O30" s="51"/>
      <c r="P30" s="51"/>
      <c r="Q30" s="51"/>
      <c r="R30" s="151"/>
      <c r="S30" s="51"/>
      <c r="T30" s="51"/>
      <c r="U30" s="51"/>
      <c r="V30" s="51"/>
      <c r="W30" s="51"/>
      <c r="X30" t="s">
        <v>81</v>
      </c>
      <c r="Y30" s="150">
        <f>($K$30-$J$28)+($I$30-$H$28)+($H$30-$G$28)+($G$30-$F$28)+($F$30-$E$28)+($E$30-$D$28)</f>
        <v>0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1:53" ht="17.25" customHeight="1" thickBot="1">
      <c r="A31" s="46"/>
      <c r="B31" s="47" t="s">
        <v>23</v>
      </c>
      <c r="C31" s="48" t="s">
        <v>46</v>
      </c>
      <c r="D31" s="198">
        <f>'Entre. Yr 1'!H29</f>
        <v>0</v>
      </c>
      <c r="E31" s="206">
        <f>'Entre. Yr 2'!H29</f>
        <v>0</v>
      </c>
      <c r="F31" s="206">
        <f>'Entre. Yr 3'!H29</f>
        <v>0</v>
      </c>
      <c r="G31" s="206">
        <f>'Entre. Yr 4'!H29</f>
        <v>0</v>
      </c>
      <c r="H31" s="206">
        <f>'Entre. Yr 5'!H29</f>
        <v>0</v>
      </c>
      <c r="I31" s="206">
        <f>'Entre. Yr 6'!H29</f>
        <v>0</v>
      </c>
      <c r="J31" s="208">
        <f>'Entre. Yr 7'!H29</f>
        <v>0</v>
      </c>
      <c r="K31" s="209">
        <f>'Entre. Yr 8'!H29</f>
        <v>0</v>
      </c>
      <c r="M31" s="51"/>
      <c r="N31" s="51"/>
      <c r="O31" s="51"/>
      <c r="P31" s="51"/>
      <c r="Q31" s="51"/>
      <c r="R31" s="151"/>
      <c r="S31" s="51"/>
      <c r="T31" s="51"/>
      <c r="U31" s="51"/>
      <c r="V31" s="51"/>
      <c r="W31" s="51"/>
      <c r="X31" t="s">
        <v>82</v>
      </c>
      <c r="Y31" s="150">
        <f>($K$30-$J$28)+($J$30-$I$28)+($H$30-$G$28)+($G$30-$F$28)+($F$30-$E$28)+($E$30-$D$28)</f>
        <v>0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</row>
    <row r="32" spans="1:53" ht="18" customHeight="1" thickBot="1">
      <c r="A32" s="25"/>
      <c r="B32" s="26" t="s">
        <v>25</v>
      </c>
      <c r="C32" s="27" t="s">
        <v>47</v>
      </c>
      <c r="D32" s="200">
        <f>((D28+D29)-D30)-D31</f>
        <v>4</v>
      </c>
      <c r="E32" s="200">
        <f aca="true" t="shared" si="8" ref="E32:K32">((E28+E29)-E30)-E31</f>
        <v>-4</v>
      </c>
      <c r="F32" s="200">
        <f t="shared" si="8"/>
        <v>0</v>
      </c>
      <c r="G32" s="200">
        <f t="shared" si="8"/>
        <v>0</v>
      </c>
      <c r="H32" s="200">
        <f t="shared" si="8"/>
        <v>0</v>
      </c>
      <c r="I32" s="200">
        <f t="shared" si="8"/>
        <v>0</v>
      </c>
      <c r="J32" s="200">
        <f t="shared" si="8"/>
        <v>0</v>
      </c>
      <c r="K32" s="200">
        <f t="shared" si="8"/>
        <v>0</v>
      </c>
      <c r="M32" s="51"/>
      <c r="N32" s="51"/>
      <c r="O32" s="51"/>
      <c r="P32" s="51"/>
      <c r="Q32" s="51"/>
      <c r="R32" s="151"/>
      <c r="S32" s="51"/>
      <c r="T32" s="151"/>
      <c r="U32" s="51"/>
      <c r="V32" s="51"/>
      <c r="W32" s="51"/>
      <c r="X32" t="s">
        <v>83</v>
      </c>
      <c r="Y32" s="150">
        <f>($K$30-$J$28)+($J$30-$I$28)+($I$30-$H$28)+($G$30-$F$28)+($F$30-$E$28)+($E$30-$D$28)</f>
        <v>0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</row>
    <row r="33" spans="1:25" ht="17.25" customHeight="1" thickBot="1">
      <c r="A33" s="40"/>
      <c r="B33" s="40"/>
      <c r="C33" s="49"/>
      <c r="D33" s="233" t="s">
        <v>48</v>
      </c>
      <c r="E33" s="233" t="s">
        <v>49</v>
      </c>
      <c r="F33" s="233" t="s">
        <v>50</v>
      </c>
      <c r="G33" s="233" t="s">
        <v>51</v>
      </c>
      <c r="H33" s="233" t="s">
        <v>52</v>
      </c>
      <c r="I33" s="233" t="s">
        <v>53</v>
      </c>
      <c r="J33" s="233" t="s">
        <v>54</v>
      </c>
      <c r="K33" s="234" t="s">
        <v>55</v>
      </c>
      <c r="X33" t="s">
        <v>84</v>
      </c>
      <c r="Y33" s="150">
        <f>($K$30-$J$28)+($J$30-$I$28)+($I$30-$H$28)+($H$30-$G$28)+($F$30-$E$28)+($E$30-$D$28)</f>
        <v>0</v>
      </c>
    </row>
    <row r="34" spans="1:53" ht="18.75" customHeight="1">
      <c r="A34" s="136" t="s">
        <v>56</v>
      </c>
      <c r="B34" s="165"/>
      <c r="C34" s="138"/>
      <c r="D34" s="235"/>
      <c r="E34" s="236"/>
      <c r="F34" s="236"/>
      <c r="G34" s="237"/>
      <c r="H34" s="238"/>
      <c r="I34" s="239"/>
      <c r="J34" s="240"/>
      <c r="K34" s="241"/>
      <c r="M34" s="51"/>
      <c r="N34" s="51"/>
      <c r="O34" s="51"/>
      <c r="P34" s="51"/>
      <c r="Q34" s="51"/>
      <c r="R34" s="51"/>
      <c r="S34" s="151"/>
      <c r="T34" s="151"/>
      <c r="U34" s="51"/>
      <c r="V34" s="51"/>
      <c r="W34" s="51"/>
      <c r="X34" t="s">
        <v>85</v>
      </c>
      <c r="Y34" s="150">
        <f>($K$30-$J$28)+($J$30-$I$28)+($I$30-$H$28)+($H$30-$G$28)+($G$30-$F$28)+($E$30-$D$28)</f>
        <v>0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ht="15.75" customHeight="1" thickBot="1">
      <c r="A35" s="146"/>
      <c r="B35" s="147" t="s">
        <v>57</v>
      </c>
      <c r="C35" s="141"/>
      <c r="D35" s="242">
        <f>D24+D32</f>
        <v>4</v>
      </c>
      <c r="E35" s="242">
        <f aca="true" t="shared" si="9" ref="E35:K35">E24+E32</f>
        <v>-4</v>
      </c>
      <c r="F35" s="242">
        <f t="shared" si="9"/>
        <v>0</v>
      </c>
      <c r="G35" s="243">
        <f t="shared" si="9"/>
        <v>0</v>
      </c>
      <c r="H35" s="244">
        <f t="shared" si="9"/>
        <v>0</v>
      </c>
      <c r="I35" s="245">
        <f t="shared" si="9"/>
        <v>0</v>
      </c>
      <c r="J35" s="245">
        <f t="shared" si="9"/>
        <v>0</v>
      </c>
      <c r="K35" s="246">
        <f t="shared" si="9"/>
        <v>0</v>
      </c>
      <c r="M35" s="51"/>
      <c r="N35" s="51"/>
      <c r="O35" s="51"/>
      <c r="P35" s="51"/>
      <c r="Q35" s="51"/>
      <c r="R35" s="51"/>
      <c r="S35" s="151"/>
      <c r="T35" s="151"/>
      <c r="U35" s="51"/>
      <c r="V35" s="51"/>
      <c r="W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</row>
    <row r="36" spans="1:53" ht="21.75" customHeight="1" thickBot="1">
      <c r="A36" s="136" t="s">
        <v>58</v>
      </c>
      <c r="B36" s="165"/>
      <c r="C36" s="138"/>
      <c r="D36" s="247" t="s">
        <v>59</v>
      </c>
      <c r="E36" s="247" t="s">
        <v>59</v>
      </c>
      <c r="F36" s="248" t="s">
        <v>59</v>
      </c>
      <c r="G36" s="248" t="s">
        <v>59</v>
      </c>
      <c r="H36" s="249" t="s">
        <v>59</v>
      </c>
      <c r="I36" s="249" t="s">
        <v>59</v>
      </c>
      <c r="J36" s="250" t="s">
        <v>59</v>
      </c>
      <c r="K36" s="251"/>
      <c r="M36" s="51"/>
      <c r="N36" s="51"/>
      <c r="O36" s="51"/>
      <c r="P36" s="51"/>
      <c r="Q36" s="51"/>
      <c r="R36" s="51"/>
      <c r="S36" s="151"/>
      <c r="T36" s="151"/>
      <c r="U36" s="51"/>
      <c r="V36" s="51"/>
      <c r="W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</row>
    <row r="37" spans="1:53" ht="21.75" customHeight="1" thickBot="1">
      <c r="A37" s="139"/>
      <c r="B37" s="140" t="s">
        <v>60</v>
      </c>
      <c r="C37" s="141"/>
      <c r="D37" s="247" t="s">
        <v>59</v>
      </c>
      <c r="E37" s="247" t="s">
        <v>59</v>
      </c>
      <c r="F37" s="257" t="s">
        <v>61</v>
      </c>
      <c r="G37" s="252">
        <f>D35+E35+F35+G35</f>
        <v>0</v>
      </c>
      <c r="H37" s="247" t="s">
        <v>59</v>
      </c>
      <c r="I37" s="247" t="s">
        <v>59</v>
      </c>
      <c r="J37" s="248" t="s">
        <v>59</v>
      </c>
      <c r="K37" s="252">
        <f>SUM(D35:K35)</f>
        <v>0</v>
      </c>
      <c r="M37" s="51"/>
      <c r="N37" s="51"/>
      <c r="O37" s="51"/>
      <c r="P37" s="51"/>
      <c r="Q37" s="51"/>
      <c r="R37" s="51"/>
      <c r="S37" s="151"/>
      <c r="T37" s="151"/>
      <c r="U37" s="151"/>
      <c r="V37" s="151"/>
      <c r="W37" s="151"/>
      <c r="X37" s="151"/>
      <c r="Y37" s="1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</row>
    <row r="38" spans="1:53" ht="15.75" customHeight="1" thickBot="1">
      <c r="A38" s="162"/>
      <c r="B38" s="163"/>
      <c r="C38" s="166" t="s">
        <v>62</v>
      </c>
      <c r="D38" s="247" t="s">
        <v>59</v>
      </c>
      <c r="E38" s="247" t="s">
        <v>59</v>
      </c>
      <c r="F38" s="256" t="s">
        <v>63</v>
      </c>
      <c r="G38" s="253"/>
      <c r="H38" s="247" t="s">
        <v>59</v>
      </c>
      <c r="I38" s="295" t="s">
        <v>87</v>
      </c>
      <c r="J38" s="296"/>
      <c r="K38" s="254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</row>
    <row r="39" spans="11:42" ht="7.5" customHeight="1">
      <c r="K39" s="50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11" ht="14.25">
      <c r="A40" s="51"/>
      <c r="B40" s="51"/>
      <c r="C40"/>
      <c r="D40" t="s">
        <v>64</v>
      </c>
      <c r="F40" s="52"/>
      <c r="G40" s="53"/>
      <c r="H40" t="s">
        <v>65</v>
      </c>
      <c r="J40" s="52"/>
      <c r="K40" s="53"/>
    </row>
    <row r="41" spans="11:42" ht="12">
      <c r="K41" s="50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1:42" ht="12">
      <c r="K42" s="50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1:42" ht="12">
      <c r="K43" s="50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1:42" ht="12">
      <c r="K44" s="50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1:42" ht="12">
      <c r="K45" s="50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ht="12">
      <c r="K46" s="50"/>
    </row>
    <row r="47" ht="12">
      <c r="K47" s="50"/>
    </row>
    <row r="48" ht="12">
      <c r="K48" s="50"/>
    </row>
    <row r="49" ht="12">
      <c r="K49" s="50"/>
    </row>
    <row r="50" ht="12">
      <c r="K50" s="50"/>
    </row>
    <row r="51" ht="12">
      <c r="K51" s="50"/>
    </row>
    <row r="52" ht="12">
      <c r="K52" s="50"/>
    </row>
    <row r="53" ht="12">
      <c r="K53" s="50"/>
    </row>
    <row r="54" ht="12">
      <c r="K54" s="50"/>
    </row>
    <row r="55" ht="12">
      <c r="K55" s="50"/>
    </row>
    <row r="56" ht="12">
      <c r="K56" s="50"/>
    </row>
    <row r="57" ht="12">
      <c r="K57" s="50"/>
    </row>
    <row r="58" ht="12">
      <c r="K58" s="50"/>
    </row>
    <row r="59" ht="12">
      <c r="K59" s="50"/>
    </row>
    <row r="60" ht="12">
      <c r="K60" s="50"/>
    </row>
    <row r="61" ht="12">
      <c r="K61" s="50"/>
    </row>
    <row r="62" ht="12">
      <c r="K62" s="50"/>
    </row>
    <row r="63" ht="12">
      <c r="K63" s="50"/>
    </row>
    <row r="64" ht="12">
      <c r="K64" s="50"/>
    </row>
    <row r="65" ht="12">
      <c r="K65" s="50"/>
    </row>
    <row r="66" ht="12">
      <c r="K66" s="50"/>
    </row>
    <row r="67" ht="12">
      <c r="K67" s="50"/>
    </row>
    <row r="68" ht="12">
      <c r="K68" s="50"/>
    </row>
  </sheetData>
  <mergeCells count="1">
    <mergeCell ref="I38:J3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workbookViewId="0" topLeftCell="A1">
      <selection activeCell="C6" sqref="C6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7" width="10.875" style="54" customWidth="1"/>
    <col min="8" max="8" width="11.00390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78" t="s">
        <v>67</v>
      </c>
      <c r="E2" s="279"/>
      <c r="F2" s="279"/>
      <c r="G2" s="280"/>
    </row>
    <row r="3" spans="1:7" ht="15.75" customHeight="1" thickBot="1">
      <c r="A3" s="129" t="s">
        <v>13</v>
      </c>
      <c r="B3" s="129"/>
      <c r="C3" s="130"/>
      <c r="D3" s="281"/>
      <c r="E3" s="282"/>
      <c r="F3" s="282"/>
      <c r="G3" s="283"/>
    </row>
    <row r="4" spans="1:8" ht="13.5" thickBot="1">
      <c r="A4" s="284" t="s">
        <v>72</v>
      </c>
      <c r="B4" s="285"/>
      <c r="C4" s="286"/>
      <c r="D4" s="105" t="s">
        <v>68</v>
      </c>
      <c r="E4" s="105" t="s">
        <v>69</v>
      </c>
      <c r="F4" s="105" t="s">
        <v>70</v>
      </c>
      <c r="G4" s="105" t="s">
        <v>71</v>
      </c>
      <c r="H4" s="118" t="s">
        <v>75</v>
      </c>
    </row>
    <row r="5" spans="1:12" ht="15.75">
      <c r="A5" s="125" t="s">
        <v>15</v>
      </c>
      <c r="B5" s="126"/>
      <c r="C5" s="127"/>
      <c r="D5" s="57"/>
      <c r="E5" s="58"/>
      <c r="F5" s="58"/>
      <c r="G5" s="59"/>
      <c r="H5" s="60"/>
      <c r="J5" s="287" t="s">
        <v>102</v>
      </c>
      <c r="K5" s="288"/>
      <c r="L5" s="288"/>
    </row>
    <row r="6" spans="1:12" ht="24" customHeight="1">
      <c r="A6" s="61"/>
      <c r="B6" s="62" t="s">
        <v>17</v>
      </c>
      <c r="C6" s="108" t="s">
        <v>66</v>
      </c>
      <c r="D6" s="102">
        <v>10000</v>
      </c>
      <c r="E6" s="102">
        <v>3000</v>
      </c>
      <c r="F6" s="102">
        <v>2500</v>
      </c>
      <c r="G6" s="102">
        <v>0</v>
      </c>
      <c r="H6" s="106">
        <f>SUM(D6:G6)</f>
        <v>15500</v>
      </c>
      <c r="I6" s="173"/>
      <c r="J6" s="288"/>
      <c r="K6" s="288"/>
      <c r="L6" s="288"/>
    </row>
    <row r="7" spans="1:12" ht="24" customHeight="1" thickBot="1">
      <c r="A7" s="64"/>
      <c r="B7" s="65" t="s">
        <v>19</v>
      </c>
      <c r="C7" s="109" t="s">
        <v>73</v>
      </c>
      <c r="D7" s="103">
        <v>6000</v>
      </c>
      <c r="E7" s="107">
        <v>0</v>
      </c>
      <c r="F7" s="107">
        <v>0</v>
      </c>
      <c r="G7" s="107">
        <v>0</v>
      </c>
      <c r="H7" s="112">
        <f>SUM(D7:G7)</f>
        <v>6000</v>
      </c>
      <c r="J7" s="288"/>
      <c r="K7" s="288"/>
      <c r="L7" s="288"/>
    </row>
    <row r="8" spans="1:12" ht="24" customHeight="1" thickBot="1">
      <c r="A8" s="67"/>
      <c r="B8" s="68" t="s">
        <v>21</v>
      </c>
      <c r="C8" s="110" t="s">
        <v>74</v>
      </c>
      <c r="D8" s="113">
        <v>1</v>
      </c>
      <c r="E8" s="114">
        <v>1</v>
      </c>
      <c r="F8" s="114">
        <v>1</v>
      </c>
      <c r="G8" s="114">
        <v>1</v>
      </c>
      <c r="H8" s="111">
        <f>H6-H7</f>
        <v>9500</v>
      </c>
      <c r="J8" s="288"/>
      <c r="K8" s="288"/>
      <c r="L8" s="288"/>
    </row>
    <row r="9" spans="1:8" ht="24" customHeight="1">
      <c r="A9" s="72"/>
      <c r="B9" s="73" t="s">
        <v>23</v>
      </c>
      <c r="C9" s="74" t="s">
        <v>24</v>
      </c>
      <c r="D9" s="104">
        <v>5000</v>
      </c>
      <c r="E9" s="104">
        <v>6000</v>
      </c>
      <c r="F9" s="104">
        <v>5000</v>
      </c>
      <c r="G9" s="104">
        <v>1100</v>
      </c>
      <c r="H9" s="115">
        <f>SUM(D9:G9)</f>
        <v>17100</v>
      </c>
    </row>
    <row r="10" spans="1:13" ht="24" customHeight="1">
      <c r="A10" s="77"/>
      <c r="B10" s="78" t="s">
        <v>25</v>
      </c>
      <c r="C10" s="79" t="s">
        <v>26</v>
      </c>
      <c r="D10" s="104">
        <v>0</v>
      </c>
      <c r="E10" s="104">
        <v>0</v>
      </c>
      <c r="F10" s="104">
        <v>0</v>
      </c>
      <c r="G10" s="104">
        <v>0</v>
      </c>
      <c r="H10" s="115">
        <f>SUM(D10:G10)</f>
        <v>0</v>
      </c>
      <c r="J10" s="277" t="s">
        <v>103</v>
      </c>
      <c r="K10" s="277"/>
      <c r="L10" s="277"/>
      <c r="M10" s="277"/>
    </row>
    <row r="11" spans="1:13" ht="24" customHeight="1">
      <c r="A11" s="77"/>
      <c r="B11" s="78" t="s">
        <v>27</v>
      </c>
      <c r="C11" s="79" t="s">
        <v>28</v>
      </c>
      <c r="D11" s="104">
        <v>0</v>
      </c>
      <c r="E11" s="104">
        <v>0</v>
      </c>
      <c r="F11" s="104">
        <v>1</v>
      </c>
      <c r="G11" s="104">
        <v>0</v>
      </c>
      <c r="H11" s="115">
        <f>SUM(D11:G11)</f>
        <v>1</v>
      </c>
      <c r="J11" s="277"/>
      <c r="K11" s="277"/>
      <c r="L11" s="277"/>
      <c r="M11" s="277"/>
    </row>
    <row r="12" spans="1:13" ht="24" customHeight="1" thickBot="1">
      <c r="A12" s="80"/>
      <c r="B12" s="81" t="s">
        <v>29</v>
      </c>
      <c r="C12" s="82" t="s">
        <v>30</v>
      </c>
      <c r="D12" s="103">
        <v>0</v>
      </c>
      <c r="E12" s="103">
        <v>0</v>
      </c>
      <c r="F12" s="103">
        <v>1</v>
      </c>
      <c r="G12" s="103">
        <v>0</v>
      </c>
      <c r="H12" s="106">
        <f>SUM(D12:G12)</f>
        <v>1</v>
      </c>
      <c r="J12" s="277"/>
      <c r="K12" s="277"/>
      <c r="L12" s="277"/>
      <c r="M12" s="277"/>
    </row>
    <row r="13" spans="1:13" ht="27.75" customHeight="1" thickBot="1">
      <c r="A13" s="83"/>
      <c r="B13" s="134" t="s">
        <v>31</v>
      </c>
      <c r="C13" s="87" t="s">
        <v>32</v>
      </c>
      <c r="D13" s="132">
        <f>SUM(D8:D12)</f>
        <v>5001</v>
      </c>
      <c r="E13" s="132">
        <f>SUM(E8:E12)</f>
        <v>6001</v>
      </c>
      <c r="F13" s="70">
        <f>SUM(F8:F12)</f>
        <v>5003</v>
      </c>
      <c r="G13" s="70">
        <f>SUM(G8:G12)</f>
        <v>1101</v>
      </c>
      <c r="H13" s="71">
        <f>SUM(H8:H12)</f>
        <v>26602</v>
      </c>
      <c r="J13" s="277"/>
      <c r="K13" s="277"/>
      <c r="L13" s="277"/>
      <c r="M13" s="277"/>
    </row>
    <row r="14" spans="1:13" ht="9.75" customHeight="1" thickBot="1">
      <c r="A14" s="119"/>
      <c r="B14" s="119"/>
      <c r="C14" s="120"/>
      <c r="D14" s="121"/>
      <c r="E14" s="121"/>
      <c r="F14" s="121"/>
      <c r="G14" s="121"/>
      <c r="H14" s="121"/>
      <c r="J14" s="277"/>
      <c r="K14" s="277"/>
      <c r="L14" s="277"/>
      <c r="M14" s="277"/>
    </row>
    <row r="15" spans="1:13" ht="15.75">
      <c r="A15" s="125" t="s">
        <v>33</v>
      </c>
      <c r="B15" s="116"/>
      <c r="C15" s="117"/>
      <c r="D15" s="57"/>
      <c r="E15" s="85"/>
      <c r="F15" s="85"/>
      <c r="G15" s="85"/>
      <c r="H15" s="57"/>
      <c r="J15" s="277"/>
      <c r="K15" s="277"/>
      <c r="L15" s="277"/>
      <c r="M15" s="277"/>
    </row>
    <row r="16" spans="1:8" ht="24" customHeight="1">
      <c r="A16" s="61"/>
      <c r="B16" s="62" t="s">
        <v>17</v>
      </c>
      <c r="C16" s="86" t="s">
        <v>34</v>
      </c>
      <c r="D16" s="104">
        <v>0</v>
      </c>
      <c r="E16" s="104">
        <v>1</v>
      </c>
      <c r="F16" s="104">
        <v>1</v>
      </c>
      <c r="G16" s="104">
        <v>1</v>
      </c>
      <c r="H16" s="75">
        <f>SUM(D16:G16)</f>
        <v>3</v>
      </c>
    </row>
    <row r="17" spans="1:13" ht="24" customHeight="1">
      <c r="A17" s="64"/>
      <c r="B17" s="65" t="s">
        <v>19</v>
      </c>
      <c r="C17" s="66" t="s">
        <v>35</v>
      </c>
      <c r="D17" s="104">
        <v>2500</v>
      </c>
      <c r="E17" s="104">
        <v>1500</v>
      </c>
      <c r="F17" s="104">
        <v>2000</v>
      </c>
      <c r="G17" s="104">
        <v>1200</v>
      </c>
      <c r="H17" s="75">
        <f>SUM(D17:G17)</f>
        <v>7200</v>
      </c>
      <c r="J17" s="276" t="s">
        <v>104</v>
      </c>
      <c r="K17" s="276"/>
      <c r="L17" s="276"/>
      <c r="M17" s="276"/>
    </row>
    <row r="18" spans="1:13" ht="24" customHeight="1">
      <c r="A18" s="77"/>
      <c r="B18" s="78" t="s">
        <v>21</v>
      </c>
      <c r="C18" s="79" t="s">
        <v>36</v>
      </c>
      <c r="D18" s="104">
        <v>0</v>
      </c>
      <c r="E18" s="104">
        <v>0</v>
      </c>
      <c r="F18" s="104">
        <v>0</v>
      </c>
      <c r="G18" s="104">
        <v>0</v>
      </c>
      <c r="H18" s="75">
        <f>SUM(D18:G18)</f>
        <v>0</v>
      </c>
      <c r="J18" s="276"/>
      <c r="K18" s="276"/>
      <c r="L18" s="276"/>
      <c r="M18" s="276"/>
    </row>
    <row r="19" spans="1:8" ht="24" customHeight="1">
      <c r="A19" s="61"/>
      <c r="B19" s="62" t="s">
        <v>23</v>
      </c>
      <c r="C19" s="86" t="s">
        <v>37</v>
      </c>
      <c r="D19" s="104">
        <v>1500</v>
      </c>
      <c r="E19" s="104">
        <v>2500</v>
      </c>
      <c r="F19" s="104">
        <v>1500</v>
      </c>
      <c r="G19" s="104">
        <v>500</v>
      </c>
      <c r="H19" s="75">
        <f>SUM(D19:G19)</f>
        <v>6000</v>
      </c>
    </row>
    <row r="20" spans="1:8" ht="24" customHeight="1" thickBot="1">
      <c r="A20" s="64"/>
      <c r="B20" s="65" t="s">
        <v>25</v>
      </c>
      <c r="C20" s="66" t="s">
        <v>38</v>
      </c>
      <c r="D20" s="103">
        <v>0</v>
      </c>
      <c r="E20" s="103">
        <v>0</v>
      </c>
      <c r="F20" s="103">
        <v>0</v>
      </c>
      <c r="G20" s="103">
        <v>0</v>
      </c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4000</v>
      </c>
      <c r="E21" s="132">
        <f>SUM(E16:E20)</f>
        <v>4001</v>
      </c>
      <c r="F21" s="132">
        <f>SUM(F16:F20)</f>
        <v>3501</v>
      </c>
      <c r="G21" s="132">
        <f>SUM(G16:G20)</f>
        <v>1701</v>
      </c>
      <c r="H21" s="70">
        <f>SUM(H16:H20)</f>
        <v>13203</v>
      </c>
    </row>
    <row r="22" spans="1:8" ht="15.75">
      <c r="A22" s="167" t="s">
        <v>40</v>
      </c>
      <c r="B22" s="168"/>
      <c r="C22" s="169"/>
      <c r="D22" s="131">
        <f>D13-D21</f>
        <v>1001</v>
      </c>
      <c r="E22" s="131">
        <f>E13-E21</f>
        <v>2000</v>
      </c>
      <c r="F22" s="131">
        <f>F13-F21</f>
        <v>1502</v>
      </c>
      <c r="G22" s="131">
        <f>G13-G21</f>
        <v>-600</v>
      </c>
      <c r="H22" s="131">
        <f>H13-H21</f>
        <v>13399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>
        <v>1</v>
      </c>
      <c r="E26" s="104">
        <v>1</v>
      </c>
      <c r="F26" s="104">
        <v>1</v>
      </c>
      <c r="G26" s="104">
        <v>1</v>
      </c>
      <c r="H26" s="76">
        <f>SUM(D26:G26)</f>
        <v>4</v>
      </c>
    </row>
    <row r="27" spans="1:8" ht="21.75" customHeight="1">
      <c r="A27" s="64"/>
      <c r="B27" s="65" t="s">
        <v>19</v>
      </c>
      <c r="C27" s="66" t="s">
        <v>44</v>
      </c>
      <c r="D27" s="124">
        <v>1</v>
      </c>
      <c r="E27" s="124">
        <v>1</v>
      </c>
      <c r="F27" s="124">
        <v>1</v>
      </c>
      <c r="G27" s="124">
        <v>1</v>
      </c>
      <c r="H27" s="76">
        <f>SUM(D27:G27)</f>
        <v>4</v>
      </c>
    </row>
    <row r="28" spans="1:8" ht="21.75" customHeight="1">
      <c r="A28" s="77"/>
      <c r="B28" s="78" t="s">
        <v>21</v>
      </c>
      <c r="C28" s="79" t="s">
        <v>45</v>
      </c>
      <c r="D28" s="103">
        <v>1</v>
      </c>
      <c r="E28" s="107">
        <v>1</v>
      </c>
      <c r="F28" s="107">
        <v>1</v>
      </c>
      <c r="G28" s="107">
        <v>1</v>
      </c>
      <c r="H28" s="76">
        <f>SUM(D28:G28)</f>
        <v>4</v>
      </c>
    </row>
    <row r="29" spans="1:8" ht="21.75" customHeight="1" thickBot="1">
      <c r="A29" s="90"/>
      <c r="B29" s="91" t="s">
        <v>23</v>
      </c>
      <c r="C29" s="92" t="s">
        <v>46</v>
      </c>
      <c r="D29" s="103">
        <v>1</v>
      </c>
      <c r="E29" s="103">
        <v>1</v>
      </c>
      <c r="F29" s="103">
        <v>1</v>
      </c>
      <c r="G29" s="103">
        <v>1</v>
      </c>
      <c r="H29" s="76">
        <f>SUM(D29:G29)</f>
        <v>4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1001</v>
      </c>
      <c r="E33" s="95">
        <f>E22+E30</f>
        <v>2000</v>
      </c>
      <c r="F33" s="95">
        <f>F22+F30</f>
        <v>1502</v>
      </c>
      <c r="G33" s="95">
        <f>G22+G30</f>
        <v>-600</v>
      </c>
      <c r="H33" s="95">
        <f>H22+H30</f>
        <v>13399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5">
    <mergeCell ref="J17:M18"/>
    <mergeCell ref="J10:M15"/>
    <mergeCell ref="D2:G3"/>
    <mergeCell ref="A4:C4"/>
    <mergeCell ref="J5:L8"/>
  </mergeCells>
  <printOptions/>
  <pageMargins left="0.5" right="0.5" top="0.5" bottom="0.5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9" sqref="K9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32.75390625" style="54" customWidth="1"/>
    <col min="4" max="4" width="14.00390625" style="54" customWidth="1"/>
    <col min="5" max="7" width="13.75390625" style="54" customWidth="1"/>
    <col min="8" max="8" width="13.87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67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5.5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7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.75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5.5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255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A4:C4"/>
    <mergeCell ref="D2:G3"/>
  </mergeCells>
  <printOptions/>
  <pageMargins left="0.5" right="0.5" top="0.5" bottom="0.5" header="0.5" footer="0.5"/>
  <pageSetup fitToHeight="1" fitToWidth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:G3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8" width="13.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88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4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4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167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D2:G3"/>
    <mergeCell ref="A4:C4"/>
  </mergeCells>
  <printOptions/>
  <pageMargins left="0.75" right="0.75" top="1" bottom="1" header="0.5" footer="0.5"/>
  <pageSetup fitToHeight="1" fitToWidth="1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6" sqref="J16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8" width="13.75390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89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4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4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167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D2:G3"/>
    <mergeCell ref="A4:C4"/>
  </mergeCells>
  <printOptions/>
  <pageMargins left="0.75" right="0.75" top="1" bottom="1" header="0.5" footer="0.5"/>
  <pageSetup fitToHeight="1" fitToWidth="1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" sqref="D4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8" width="13.75390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90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4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4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167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D2:G3"/>
    <mergeCell ref="A4:C4"/>
  </mergeCells>
  <printOptions/>
  <pageMargins left="0.75" right="0.75" top="1" bottom="1" header="0.5" footer="0.5"/>
  <pageSetup fitToHeight="1" fitToWidth="1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:G3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8" width="13.75390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91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4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4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167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D2:G3"/>
    <mergeCell ref="A4:C4"/>
  </mergeCells>
  <printOptions/>
  <pageMargins left="0.75" right="0.75" top="1" bottom="1" header="0.5" footer="0.5"/>
  <pageSetup fitToHeight="1" fitToWidth="1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" sqref="D4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8" width="13.75390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92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4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4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167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D2:G3"/>
    <mergeCell ref="A4:C4"/>
  </mergeCells>
  <printOptions/>
  <pageMargins left="0.75" right="0.75" top="1" bottom="1" header="0.5" footer="0.5"/>
  <pageSetup fitToHeight="1" fitToWidth="1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" sqref="D4"/>
    </sheetView>
  </sheetViews>
  <sheetFormatPr defaultColWidth="9.00390625" defaultRowHeight="12"/>
  <cols>
    <col min="1" max="1" width="2.00390625" style="54" customWidth="1"/>
    <col min="2" max="2" width="2.75390625" style="54" customWidth="1"/>
    <col min="3" max="3" width="29.875" style="54" customWidth="1"/>
    <col min="4" max="8" width="13.75390625" style="54" customWidth="1"/>
    <col min="9" max="16384" width="10.875" style="54" customWidth="1"/>
  </cols>
  <sheetData>
    <row r="1" spans="1:7" ht="16.5" thickBot="1">
      <c r="A1" s="129" t="s">
        <v>9</v>
      </c>
      <c r="B1" s="129"/>
      <c r="C1" s="130"/>
      <c r="G1" s="55"/>
    </row>
    <row r="2" spans="1:7" ht="15" customHeight="1">
      <c r="A2" s="129" t="s">
        <v>12</v>
      </c>
      <c r="B2" s="129"/>
      <c r="C2" s="130"/>
      <c r="D2" s="289" t="s">
        <v>93</v>
      </c>
      <c r="E2" s="290"/>
      <c r="F2" s="290"/>
      <c r="G2" s="291"/>
    </row>
    <row r="3" spans="1:7" ht="15.75" customHeight="1" thickBot="1">
      <c r="A3" s="129" t="s">
        <v>13</v>
      </c>
      <c r="B3" s="129"/>
      <c r="C3" s="130"/>
      <c r="D3" s="292"/>
      <c r="E3" s="293"/>
      <c r="F3" s="293"/>
      <c r="G3" s="294"/>
    </row>
    <row r="4" spans="1:8" ht="13.5" thickBot="1">
      <c r="A4" s="284" t="s">
        <v>72</v>
      </c>
      <c r="B4" s="285"/>
      <c r="C4" s="286"/>
      <c r="D4" s="105" t="s">
        <v>4</v>
      </c>
      <c r="E4" s="105" t="s">
        <v>4</v>
      </c>
      <c r="F4" s="105" t="s">
        <v>4</v>
      </c>
      <c r="G4" s="105" t="s">
        <v>4</v>
      </c>
      <c r="H4" s="118" t="s">
        <v>75</v>
      </c>
    </row>
    <row r="5" spans="1:8" ht="15.75">
      <c r="A5" s="125" t="s">
        <v>15</v>
      </c>
      <c r="B5" s="126"/>
      <c r="C5" s="127"/>
      <c r="D5" s="57"/>
      <c r="E5" s="58"/>
      <c r="F5" s="58"/>
      <c r="G5" s="59"/>
      <c r="H5" s="60"/>
    </row>
    <row r="6" spans="1:8" ht="24" customHeight="1">
      <c r="A6" s="61"/>
      <c r="B6" s="62" t="s">
        <v>17</v>
      </c>
      <c r="C6" s="108" t="s">
        <v>66</v>
      </c>
      <c r="D6" s="102"/>
      <c r="E6" s="102"/>
      <c r="F6" s="102"/>
      <c r="G6" s="102"/>
      <c r="H6" s="106">
        <f>SUM(D6:G6)</f>
        <v>0</v>
      </c>
    </row>
    <row r="7" spans="1:8" ht="24" customHeight="1" thickBot="1">
      <c r="A7" s="64"/>
      <c r="B7" s="65" t="s">
        <v>19</v>
      </c>
      <c r="C7" s="109" t="s">
        <v>73</v>
      </c>
      <c r="D7" s="103"/>
      <c r="E7" s="107"/>
      <c r="F7" s="107"/>
      <c r="G7" s="107"/>
      <c r="H7" s="112">
        <f>SUM(D7:G7)</f>
        <v>0</v>
      </c>
    </row>
    <row r="8" spans="1:8" ht="24" customHeight="1" thickBot="1">
      <c r="A8" s="67"/>
      <c r="B8" s="68" t="s">
        <v>21</v>
      </c>
      <c r="C8" s="110" t="s">
        <v>74</v>
      </c>
      <c r="D8" s="113"/>
      <c r="E8" s="114"/>
      <c r="F8" s="114"/>
      <c r="G8" s="114"/>
      <c r="H8" s="111">
        <f>H6-H7</f>
        <v>0</v>
      </c>
    </row>
    <row r="9" spans="1:8" ht="24" customHeight="1">
      <c r="A9" s="72"/>
      <c r="B9" s="73" t="s">
        <v>23</v>
      </c>
      <c r="C9" s="74" t="s">
        <v>24</v>
      </c>
      <c r="D9" s="104"/>
      <c r="E9" s="104"/>
      <c r="F9" s="104"/>
      <c r="G9" s="104"/>
      <c r="H9" s="115">
        <f>SUM(D9:G9)</f>
        <v>0</v>
      </c>
    </row>
    <row r="10" spans="1:8" ht="24" customHeight="1">
      <c r="A10" s="77"/>
      <c r="B10" s="78" t="s">
        <v>25</v>
      </c>
      <c r="C10" s="79" t="s">
        <v>26</v>
      </c>
      <c r="D10" s="104"/>
      <c r="E10" s="104"/>
      <c r="F10" s="104"/>
      <c r="G10" s="104"/>
      <c r="H10" s="115">
        <f>SUM(D10:G10)</f>
        <v>0</v>
      </c>
    </row>
    <row r="11" spans="1:8" ht="24" customHeight="1">
      <c r="A11" s="77"/>
      <c r="B11" s="78" t="s">
        <v>27</v>
      </c>
      <c r="C11" s="79" t="s">
        <v>28</v>
      </c>
      <c r="D11" s="104"/>
      <c r="E11" s="104"/>
      <c r="F11" s="104"/>
      <c r="G11" s="104"/>
      <c r="H11" s="115">
        <f>SUM(D11:G11)</f>
        <v>0</v>
      </c>
    </row>
    <row r="12" spans="1:8" ht="24" customHeight="1" thickBot="1">
      <c r="A12" s="80"/>
      <c r="B12" s="81" t="s">
        <v>29</v>
      </c>
      <c r="C12" s="82" t="s">
        <v>30</v>
      </c>
      <c r="D12" s="103"/>
      <c r="E12" s="103"/>
      <c r="F12" s="103"/>
      <c r="G12" s="103"/>
      <c r="H12" s="106">
        <f>SUM(D12:G12)</f>
        <v>0</v>
      </c>
    </row>
    <row r="13" spans="1:8" ht="27.75" customHeight="1" thickBot="1">
      <c r="A13" s="83"/>
      <c r="B13" s="134" t="s">
        <v>31</v>
      </c>
      <c r="C13" s="87" t="s">
        <v>32</v>
      </c>
      <c r="D13" s="132">
        <f>SUM(D8:D12)</f>
        <v>0</v>
      </c>
      <c r="E13" s="132">
        <f>SUM(E8:E12)</f>
        <v>0</v>
      </c>
      <c r="F13" s="70">
        <f>SUM(F8:F12)</f>
        <v>0</v>
      </c>
      <c r="G13" s="70">
        <f>SUM(G8:G12)</f>
        <v>0</v>
      </c>
      <c r="H13" s="71">
        <f>SUM(H8:H12)</f>
        <v>0</v>
      </c>
    </row>
    <row r="14" spans="1:8" ht="9.75" customHeight="1" thickBot="1">
      <c r="A14" s="119"/>
      <c r="B14" s="119"/>
      <c r="C14" s="120"/>
      <c r="D14" s="121"/>
      <c r="E14" s="121"/>
      <c r="F14" s="121"/>
      <c r="G14" s="121"/>
      <c r="H14" s="121"/>
    </row>
    <row r="15" spans="1:8" ht="15.75">
      <c r="A15" s="125" t="s">
        <v>33</v>
      </c>
      <c r="B15" s="116"/>
      <c r="C15" s="117"/>
      <c r="D15" s="57"/>
      <c r="E15" s="85"/>
      <c r="F15" s="85"/>
      <c r="G15" s="85"/>
      <c r="H15" s="57"/>
    </row>
    <row r="16" spans="1:8" ht="24" customHeight="1">
      <c r="A16" s="61"/>
      <c r="B16" s="62" t="s">
        <v>17</v>
      </c>
      <c r="C16" s="86" t="s">
        <v>34</v>
      </c>
      <c r="D16" s="104"/>
      <c r="E16" s="104"/>
      <c r="F16" s="104"/>
      <c r="G16" s="104"/>
      <c r="H16" s="75">
        <f>SUM(D16:G16)</f>
        <v>0</v>
      </c>
    </row>
    <row r="17" spans="1:8" ht="24" customHeight="1">
      <c r="A17" s="64"/>
      <c r="B17" s="65" t="s">
        <v>19</v>
      </c>
      <c r="C17" s="66" t="s">
        <v>35</v>
      </c>
      <c r="D17" s="104"/>
      <c r="E17" s="104"/>
      <c r="F17" s="104"/>
      <c r="G17" s="104"/>
      <c r="H17" s="75">
        <f>SUM(D17:G17)</f>
        <v>0</v>
      </c>
    </row>
    <row r="18" spans="1:8" ht="24" customHeight="1">
      <c r="A18" s="77"/>
      <c r="B18" s="78" t="s">
        <v>21</v>
      </c>
      <c r="C18" s="79" t="s">
        <v>36</v>
      </c>
      <c r="D18" s="104"/>
      <c r="E18" s="104"/>
      <c r="F18" s="104"/>
      <c r="G18" s="104"/>
      <c r="H18" s="75">
        <f>SUM(D18:G18)</f>
        <v>0</v>
      </c>
    </row>
    <row r="19" spans="1:8" ht="24" customHeight="1">
      <c r="A19" s="61"/>
      <c r="B19" s="62" t="s">
        <v>23</v>
      </c>
      <c r="C19" s="86" t="s">
        <v>37</v>
      </c>
      <c r="D19" s="104"/>
      <c r="E19" s="104"/>
      <c r="F19" s="104"/>
      <c r="G19" s="104"/>
      <c r="H19" s="75">
        <f>SUM(D19:G19)</f>
        <v>0</v>
      </c>
    </row>
    <row r="20" spans="1:8" ht="24" customHeight="1" thickBot="1">
      <c r="A20" s="64"/>
      <c r="B20" s="65" t="s">
        <v>25</v>
      </c>
      <c r="C20" s="66" t="s">
        <v>38</v>
      </c>
      <c r="D20" s="103"/>
      <c r="E20" s="103"/>
      <c r="F20" s="103"/>
      <c r="G20" s="103"/>
      <c r="H20" s="63">
        <f>SUM(D20:G20)</f>
        <v>0</v>
      </c>
    </row>
    <row r="21" spans="1:8" s="133" customFormat="1" ht="24" customHeight="1" thickBot="1">
      <c r="A21" s="67"/>
      <c r="B21" s="84" t="s">
        <v>27</v>
      </c>
      <c r="C21" s="87" t="s">
        <v>39</v>
      </c>
      <c r="D21" s="132">
        <f>SUM(D16:D20)</f>
        <v>0</v>
      </c>
      <c r="E21" s="132">
        <f>SUM(E16:E20)</f>
        <v>0</v>
      </c>
      <c r="F21" s="132">
        <f>SUM(F16:F20)</f>
        <v>0</v>
      </c>
      <c r="G21" s="132">
        <f>SUM(G16:G20)</f>
        <v>0</v>
      </c>
      <c r="H21" s="70">
        <f>SUM(H16:H20)</f>
        <v>0</v>
      </c>
    </row>
    <row r="22" spans="1:8" ht="15.75">
      <c r="A22" s="167" t="s">
        <v>40</v>
      </c>
      <c r="B22" s="168"/>
      <c r="C22" s="169"/>
      <c r="D22" s="131">
        <f>D13-D21</f>
        <v>0</v>
      </c>
      <c r="E22" s="131">
        <f>E13-E21</f>
        <v>0</v>
      </c>
      <c r="F22" s="131">
        <f>F13-F21</f>
        <v>0</v>
      </c>
      <c r="G22" s="131">
        <f>G13-G21</f>
        <v>0</v>
      </c>
      <c r="H22" s="131">
        <f>H13-H21</f>
        <v>0</v>
      </c>
    </row>
    <row r="23" spans="1:8" ht="15.75" thickBot="1">
      <c r="A23" s="170"/>
      <c r="B23" s="171"/>
      <c r="C23" s="172" t="s">
        <v>41</v>
      </c>
      <c r="D23" s="88"/>
      <c r="E23" s="88"/>
      <c r="F23" s="88"/>
      <c r="G23" s="88"/>
      <c r="H23" s="88"/>
    </row>
    <row r="24" spans="1:8" ht="9.75" customHeight="1" thickBot="1">
      <c r="A24" s="119"/>
      <c r="B24" s="119"/>
      <c r="C24" s="120"/>
      <c r="D24" s="121"/>
      <c r="E24" s="121"/>
      <c r="F24" s="121"/>
      <c r="G24" s="121"/>
      <c r="H24" s="121"/>
    </row>
    <row r="25" spans="1:8" ht="15.75">
      <c r="A25" s="125" t="s">
        <v>42</v>
      </c>
      <c r="B25" s="128"/>
      <c r="C25" s="128"/>
      <c r="D25" s="89"/>
      <c r="E25" s="85"/>
      <c r="F25" s="85"/>
      <c r="G25" s="85"/>
      <c r="H25" s="89"/>
    </row>
    <row r="26" spans="1:8" ht="21.75" customHeight="1">
      <c r="A26" s="61"/>
      <c r="B26" s="62" t="s">
        <v>17</v>
      </c>
      <c r="C26" s="86" t="s">
        <v>43</v>
      </c>
      <c r="D26" s="135"/>
      <c r="E26" s="104"/>
      <c r="F26" s="104"/>
      <c r="G26" s="104"/>
      <c r="H26" s="76">
        <f>SUM(D26:G26)</f>
        <v>0</v>
      </c>
    </row>
    <row r="27" spans="1:8" ht="21.75" customHeight="1">
      <c r="A27" s="64"/>
      <c r="B27" s="65" t="s">
        <v>19</v>
      </c>
      <c r="C27" s="66" t="s">
        <v>44</v>
      </c>
      <c r="D27" s="124"/>
      <c r="E27" s="124"/>
      <c r="F27" s="124"/>
      <c r="G27" s="124"/>
      <c r="H27" s="76">
        <f>SUM(D27:G27)</f>
        <v>0</v>
      </c>
    </row>
    <row r="28" spans="1:8" ht="21.75" customHeight="1">
      <c r="A28" s="77"/>
      <c r="B28" s="78" t="s">
        <v>21</v>
      </c>
      <c r="C28" s="79" t="s">
        <v>45</v>
      </c>
      <c r="D28" s="103"/>
      <c r="E28" s="107"/>
      <c r="F28" s="107"/>
      <c r="G28" s="107"/>
      <c r="H28" s="76">
        <f>SUM(D28:G28)</f>
        <v>0</v>
      </c>
    </row>
    <row r="29" spans="1:8" ht="21.75" customHeight="1" thickBot="1">
      <c r="A29" s="90"/>
      <c r="B29" s="91" t="s">
        <v>23</v>
      </c>
      <c r="C29" s="92" t="s">
        <v>46</v>
      </c>
      <c r="D29" s="103"/>
      <c r="E29" s="103"/>
      <c r="F29" s="103"/>
      <c r="G29" s="103"/>
      <c r="H29" s="76">
        <f>SUM(D29:G29)</f>
        <v>0</v>
      </c>
    </row>
    <row r="30" spans="1:8" ht="24.75" customHeight="1" thickBot="1">
      <c r="A30" s="67"/>
      <c r="B30" s="68" t="s">
        <v>25</v>
      </c>
      <c r="C30" s="69" t="s">
        <v>47</v>
      </c>
      <c r="D30" s="70">
        <f>((D26+D27)-D28)-D29</f>
        <v>0</v>
      </c>
      <c r="E30" s="70">
        <f>((E26+E27)-E28)-E29</f>
        <v>0</v>
      </c>
      <c r="F30" s="70">
        <f>((F26+F27)-F28)-F29</f>
        <v>0</v>
      </c>
      <c r="G30" s="70">
        <f>((G26+G27)-G28)-G29</f>
        <v>0</v>
      </c>
      <c r="H30" s="70">
        <f>((H26+H27)-H28)-H29</f>
        <v>0</v>
      </c>
    </row>
    <row r="31" spans="1:8" ht="13.5" thickBot="1">
      <c r="A31" s="119"/>
      <c r="B31" s="119"/>
      <c r="C31" s="122"/>
      <c r="D31" s="123" t="s">
        <v>48</v>
      </c>
      <c r="E31" s="123" t="s">
        <v>49</v>
      </c>
      <c r="F31" s="123" t="s">
        <v>50</v>
      </c>
      <c r="G31" s="123" t="s">
        <v>51</v>
      </c>
      <c r="H31" s="123" t="s">
        <v>52</v>
      </c>
    </row>
    <row r="32" spans="1:8" ht="15.75">
      <c r="A32" s="136" t="s">
        <v>56</v>
      </c>
      <c r="B32" s="145"/>
      <c r="C32" s="138"/>
      <c r="D32" s="93"/>
      <c r="E32" s="94"/>
      <c r="F32" s="94"/>
      <c r="G32" s="94"/>
      <c r="H32" s="94"/>
    </row>
    <row r="33" spans="1:8" ht="16.5" thickBot="1">
      <c r="A33" s="146"/>
      <c r="B33" s="147" t="s">
        <v>57</v>
      </c>
      <c r="C33" s="141"/>
      <c r="D33" s="95">
        <f>D22+D30</f>
        <v>0</v>
      </c>
      <c r="E33" s="95">
        <f>E22+E30</f>
        <v>0</v>
      </c>
      <c r="F33" s="95">
        <f>F22+F30</f>
        <v>0</v>
      </c>
      <c r="G33" s="95">
        <f>G22+G30</f>
        <v>0</v>
      </c>
      <c r="H33" s="95">
        <f>H22+H30</f>
        <v>0</v>
      </c>
    </row>
    <row r="34" spans="1:8" ht="16.5" thickBot="1">
      <c r="A34" s="136" t="s">
        <v>58</v>
      </c>
      <c r="B34" s="137"/>
      <c r="C34" s="138"/>
      <c r="D34" s="96" t="s">
        <v>59</v>
      </c>
      <c r="E34" s="97" t="s">
        <v>59</v>
      </c>
      <c r="F34" s="98" t="s">
        <v>59</v>
      </c>
      <c r="G34" s="98" t="s">
        <v>59</v>
      </c>
      <c r="H34" s="97" t="s">
        <v>59</v>
      </c>
    </row>
    <row r="35" spans="1:8" ht="16.5" thickBot="1">
      <c r="A35" s="139"/>
      <c r="B35" s="140" t="s">
        <v>60</v>
      </c>
      <c r="C35" s="141"/>
      <c r="D35" s="97" t="s">
        <v>59</v>
      </c>
      <c r="E35" s="97" t="s">
        <v>59</v>
      </c>
      <c r="F35" s="98" t="s">
        <v>59</v>
      </c>
      <c r="G35" s="98" t="s">
        <v>59</v>
      </c>
      <c r="H35" s="97" t="s">
        <v>59</v>
      </c>
    </row>
    <row r="36" spans="1:8" ht="13.5" thickBot="1">
      <c r="A36" s="142"/>
      <c r="B36" s="143"/>
      <c r="C36" s="144" t="s">
        <v>62</v>
      </c>
      <c r="D36" s="97" t="s">
        <v>59</v>
      </c>
      <c r="E36" s="97" t="s">
        <v>59</v>
      </c>
      <c r="F36" s="98" t="s">
        <v>59</v>
      </c>
      <c r="G36" s="98" t="s">
        <v>59</v>
      </c>
      <c r="H36" s="97" t="s">
        <v>59</v>
      </c>
    </row>
    <row r="37" spans="3:4" ht="12.75">
      <c r="C37" s="56"/>
      <c r="D37" s="54" t="s">
        <v>76</v>
      </c>
    </row>
    <row r="38" spans="1:7" ht="12.75">
      <c r="A38" s="99"/>
      <c r="B38" s="99"/>
      <c r="F38" s="100"/>
      <c r="G38" s="101"/>
    </row>
    <row r="39" ht="12.75">
      <c r="C39" s="56"/>
    </row>
  </sheetData>
  <mergeCells count="2">
    <mergeCell ref="D2:G3"/>
    <mergeCell ref="A4:C4"/>
  </mergeCells>
  <printOptions/>
  <pageMargins left="0.75" right="0.75" top="1" bottom="1" header="0.5" footer="0.5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Gruis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Gruis</dc:creator>
  <cp:keywords/>
  <dc:description/>
  <cp:lastModifiedBy>State of Iowa</cp:lastModifiedBy>
  <cp:lastPrinted>2002-04-01T19:16:42Z</cp:lastPrinted>
  <dcterms:created xsi:type="dcterms:W3CDTF">2002-03-31T04:42:37Z</dcterms:created>
  <dcterms:modified xsi:type="dcterms:W3CDTF">2002-11-30T22:18:28Z</dcterms:modified>
  <cp:category/>
  <cp:version/>
  <cp:contentType/>
  <cp:contentStatus/>
</cp:coreProperties>
</file>